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rmendez\Desktop\Documentos Generales Compras\4. 2022\22. Información Pública\Numeral 19\"/>
    </mc:Choice>
  </mc:AlternateContent>
  <xr:revisionPtr revIDLastSave="0" documentId="13_ncr:1_{53118BFF-59D8-4E42-ABFA-9C7194A72B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rendamiento" sheetId="3" r:id="rId1"/>
  </sheets>
  <definedNames>
    <definedName name="_xlnm.Print_Area" localSheetId="0">Arrendamiento!$A$1:$M$175</definedName>
    <definedName name="_xlnm.Print_Titles" localSheetId="0">Arrendamiento!$1:$15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2" i="3" l="1"/>
  <c r="M168" i="3"/>
  <c r="M172" i="3" l="1"/>
  <c r="M164" i="3" l="1"/>
  <c r="M160" i="3" l="1"/>
  <c r="M156" i="3"/>
  <c r="M148" i="3" l="1"/>
  <c r="M144" i="3"/>
  <c r="M140" i="3"/>
  <c r="M136" i="3"/>
  <c r="M132" i="3"/>
  <c r="M128" i="3"/>
  <c r="M124" i="3"/>
  <c r="M120" i="3"/>
  <c r="M116" i="3"/>
  <c r="M112" i="3"/>
  <c r="M108" i="3"/>
  <c r="M104" i="3"/>
  <c r="M100" i="3"/>
  <c r="M96" i="3"/>
  <c r="M92" i="3"/>
  <c r="M88" i="3"/>
  <c r="M84" i="3"/>
  <c r="M80" i="3"/>
  <c r="M76" i="3"/>
  <c r="M72" i="3"/>
  <c r="M68" i="3"/>
  <c r="M64" i="3"/>
  <c r="M60" i="3"/>
  <c r="M56" i="3"/>
  <c r="M52" i="3"/>
  <c r="M48" i="3"/>
  <c r="M44" i="3"/>
  <c r="M40" i="3"/>
  <c r="M36" i="3"/>
  <c r="M32" i="3"/>
  <c r="M28" i="3"/>
  <c r="M24" i="3"/>
  <c r="M20" i="3"/>
  <c r="M16" i="3"/>
</calcChain>
</file>

<file path=xl/sharedStrings.xml><?xml version="1.0" encoding="utf-8"?>
<sst xmlns="http://schemas.openxmlformats.org/spreadsheetml/2006/main" count="789" uniqueCount="414">
  <si>
    <t>PROCURADURÍA DE LOS DERECHOS HUMANOS</t>
  </si>
  <si>
    <t>Cifras Expresadas en Quetzales</t>
  </si>
  <si>
    <t>No.</t>
  </si>
  <si>
    <t>TIPO</t>
  </si>
  <si>
    <t>MOTIVO DEL ARRENDAMIENTO Y USO</t>
  </si>
  <si>
    <t>PLAZO</t>
  </si>
  <si>
    <t>FECHA DE APROBACIÓN DEL CONTRATO</t>
  </si>
  <si>
    <t>CARACTERÍSTICAS DEL BIEN</t>
  </si>
  <si>
    <t>CARACTERISTICAS DEL ARRENDANTE</t>
  </si>
  <si>
    <t>VALOR MENSUAL
 o CUOTA</t>
  </si>
  <si>
    <t>VALOR TOTAL DEL CONTRATO</t>
  </si>
  <si>
    <t>INMUEBLE</t>
  </si>
  <si>
    <t>1 Año</t>
  </si>
  <si>
    <t>UBICACIÓN FÍSICA:</t>
  </si>
  <si>
    <t>NOMBRE:</t>
  </si>
  <si>
    <t>NIT:</t>
  </si>
  <si>
    <t>Propietario:</t>
  </si>
  <si>
    <t>12 Calle A 11-54 zona 1, Guatemala</t>
  </si>
  <si>
    <t>Celeste Aida de González</t>
  </si>
  <si>
    <t>0 Avenida 11-24 zona 4, Sta. Cruz El Quiché</t>
  </si>
  <si>
    <t>Sebastian Ramún Tzoc</t>
  </si>
  <si>
    <t>Nor-oriente del Municipio de San Idelfonso Ixtahuacán, Huehuetenango</t>
  </si>
  <si>
    <t>Castillo Herrera</t>
  </si>
  <si>
    <t>Vyron Audel Castillo Herrera</t>
  </si>
  <si>
    <t>DIRECCIÓN ADMINISTRATIVA</t>
  </si>
  <si>
    <t>TIPO:  Urbano</t>
  </si>
  <si>
    <t>Lote 25 Colonia El Triunfo zona 1,  Ixcán Quiché</t>
  </si>
  <si>
    <t>12 Calle 11-43 zona 1</t>
  </si>
  <si>
    <t>Pérez Aguilar</t>
  </si>
  <si>
    <t>Marco Antonio Pérez Aguilar</t>
  </si>
  <si>
    <t>Cantón Xechivoy</t>
  </si>
  <si>
    <t>Cruz Ixbalán Reanda</t>
  </si>
  <si>
    <t>FINCA: DUVDP</t>
  </si>
  <si>
    <t>FOLIO: DUVDP</t>
  </si>
  <si>
    <t>8va. Calle 4-81 Barrio Latino Zona 1 Jutiapa</t>
  </si>
  <si>
    <t>Irma Graciela Martínez Menéndez Morales</t>
  </si>
  <si>
    <t>2356415-6</t>
  </si>
  <si>
    <t>6a. Avenida 6-20 zona 1 Residenciales Villa Nueva, Villa Nueva, Guatemala</t>
  </si>
  <si>
    <t>Julio Osberto</t>
  </si>
  <si>
    <t>Orellana García</t>
  </si>
  <si>
    <t>Julio Osberto Orellana García</t>
  </si>
  <si>
    <t>13 Avenida 21-36  zona 1, Guatemala</t>
  </si>
  <si>
    <t>Myrna Altalef Osers</t>
  </si>
  <si>
    <t xml:space="preserve">Carlos Enrique </t>
  </si>
  <si>
    <t>Serrano Oliva</t>
  </si>
  <si>
    <t xml:space="preserve"> Celeste de González</t>
  </si>
  <si>
    <t>Ramiro Oliva Lima</t>
  </si>
  <si>
    <t>Lima</t>
  </si>
  <si>
    <t>Director: Nery Augusto Cifuentes Rosales</t>
  </si>
  <si>
    <t>13 avenida 2-42 zona 2 / Totonicapán</t>
  </si>
  <si>
    <t>FINCA: DJPI</t>
  </si>
  <si>
    <t>FOLIO: DJPI</t>
  </si>
  <si>
    <t>LIBRO: DJPI</t>
  </si>
  <si>
    <t>Niveles: 2</t>
  </si>
  <si>
    <t>Raquel López de León de Vega</t>
  </si>
  <si>
    <t>Brenda Anabella Quiñonez Donis</t>
  </si>
  <si>
    <t>2 Avenida 4-23 zona 4 Barrio Santiago</t>
  </si>
  <si>
    <t>Blanca Yojana Guerra Medina de Pineda</t>
  </si>
  <si>
    <t>Blanca Yojana</t>
  </si>
  <si>
    <t>Guerra Medina de Pineda</t>
  </si>
  <si>
    <t>(Artículo 10, numeral 19, Ley de Acceso a la Información Pública)</t>
  </si>
  <si>
    <t>CONTRATOS DE ARRENDAMIENTO DE INMUEBLES</t>
  </si>
  <si>
    <t>4a. Calle 2-52 zona 3, Barrio Sn. Fco,  Coatepeque</t>
  </si>
  <si>
    <t xml:space="preserve">Leon Edgar </t>
  </si>
  <si>
    <t>Seis Quan</t>
  </si>
  <si>
    <t>Leon Edgar Seis Quan</t>
  </si>
  <si>
    <t>Auxiliatura de Totonicapán</t>
  </si>
  <si>
    <t>Auxiliatura de Ixcán</t>
  </si>
  <si>
    <t>Auxiliatura de Quiché</t>
  </si>
  <si>
    <t xml:space="preserve">María Consuelo </t>
  </si>
  <si>
    <t>Véliz Archila de Valiente</t>
  </si>
  <si>
    <t>LIBRO: 7E  El Progreso</t>
  </si>
  <si>
    <t>FOLIO:  425</t>
  </si>
  <si>
    <t>María Consuelo</t>
  </si>
  <si>
    <t>Lotificación Hichos, Bario El Porvenir, Guatataya el ]Rpogreso</t>
  </si>
  <si>
    <t>Auxiliatura de El Progreso</t>
  </si>
  <si>
    <t>Auxiliatura de Villa Nueva</t>
  </si>
  <si>
    <t>Auxiliatura de Santiago Atitlán</t>
  </si>
  <si>
    <t>Auxiliatura de Coatepeque</t>
  </si>
  <si>
    <t>Auxiliatura de Chiquimulilla</t>
  </si>
  <si>
    <t>Auxiliatura de Jutiapa</t>
  </si>
  <si>
    <t>Resguardo de vehículos en mal estado de funcionamiento de la Dirección Administrativa de la Procuraduía de los Derechos Humanos.</t>
  </si>
  <si>
    <t>Dirección Financiera y Auditoría Interna de la Procuraduría de los Derechos Humanos.</t>
  </si>
  <si>
    <t>Archivo General de la Procuraduría de los Derechos Humanos.</t>
  </si>
  <si>
    <t>Auxiliatura de San Ildefonso Ixtahuacán.</t>
  </si>
  <si>
    <t>Direcciones de Investigación en DDHH, Planificación y Gestión Institucional y Dirección de Promoción y Eduación</t>
  </si>
  <si>
    <r>
      <rPr>
        <b/>
        <sz val="11"/>
        <color rgb="FF000000"/>
        <rFont val="Arial"/>
        <family val="2"/>
      </rPr>
      <t>TIPO:</t>
    </r>
    <r>
      <rPr>
        <sz val="11"/>
        <color rgb="FF000000"/>
        <rFont val="Arial"/>
        <family val="2"/>
      </rPr>
      <t xml:space="preserve"> Urbano</t>
    </r>
  </si>
  <si>
    <r>
      <t>Ambientes:</t>
    </r>
    <r>
      <rPr>
        <sz val="11"/>
        <color rgb="FF000000"/>
        <rFont val="Arial"/>
        <family val="2"/>
      </rPr>
      <t xml:space="preserve"> 20</t>
    </r>
  </si>
  <si>
    <r>
      <rPr>
        <b/>
        <sz val="11"/>
        <color rgb="FF000000"/>
        <rFont val="Arial"/>
        <family val="2"/>
      </rPr>
      <t xml:space="preserve">FINCA: </t>
    </r>
    <r>
      <rPr>
        <sz val="11"/>
        <color rgb="FF000000"/>
        <rFont val="Arial"/>
        <family val="2"/>
      </rPr>
      <t>DJPI</t>
    </r>
  </si>
  <si>
    <r>
      <t xml:space="preserve">FOLIO: </t>
    </r>
    <r>
      <rPr>
        <sz val="11"/>
        <color rgb="FF000000"/>
        <rFont val="Arial"/>
        <family val="2"/>
      </rPr>
      <t>DJPI</t>
    </r>
  </si>
  <si>
    <r>
      <t xml:space="preserve">LIBRO: </t>
    </r>
    <r>
      <rPr>
        <sz val="11"/>
        <color rgb="FF000000"/>
        <rFont val="Arial"/>
        <family val="2"/>
      </rPr>
      <t>DJPI</t>
    </r>
  </si>
  <si>
    <r>
      <t>Niveles:</t>
    </r>
    <r>
      <rPr>
        <sz val="11"/>
        <color rgb="FF000000"/>
        <rFont val="Arial"/>
        <family val="2"/>
      </rPr>
      <t xml:space="preserve"> 1</t>
    </r>
  </si>
  <si>
    <r>
      <t>Ambientes:</t>
    </r>
    <r>
      <rPr>
        <sz val="11"/>
        <color rgb="FF000000"/>
        <rFont val="Arial"/>
        <family val="2"/>
      </rPr>
      <t xml:space="preserve"> 9</t>
    </r>
  </si>
  <si>
    <r>
      <t>FINCA:</t>
    </r>
    <r>
      <rPr>
        <sz val="11"/>
        <color rgb="FF000000"/>
        <rFont val="Arial"/>
        <family val="2"/>
      </rPr>
      <t xml:space="preserve"> 28888</t>
    </r>
  </si>
  <si>
    <r>
      <t xml:space="preserve">FOLIO: </t>
    </r>
    <r>
      <rPr>
        <sz val="11"/>
        <color rgb="FF000000"/>
        <rFont val="Arial"/>
        <family val="2"/>
      </rPr>
      <t>210</t>
    </r>
  </si>
  <si>
    <r>
      <t xml:space="preserve">LIBRO: </t>
    </r>
    <r>
      <rPr>
        <sz val="11"/>
        <color rgb="FF000000"/>
        <rFont val="Arial"/>
        <family val="2"/>
      </rPr>
      <t>258    Guatemala</t>
    </r>
  </si>
  <si>
    <r>
      <t>Ambientes:</t>
    </r>
    <r>
      <rPr>
        <sz val="11"/>
        <color rgb="FF000000"/>
        <rFont val="Arial"/>
        <family val="2"/>
      </rPr>
      <t xml:space="preserve"> 4</t>
    </r>
  </si>
  <si>
    <r>
      <rPr>
        <b/>
        <sz val="11"/>
        <color rgb="FF000000"/>
        <rFont val="Arial"/>
        <family val="2"/>
      </rPr>
      <t xml:space="preserve">FINCA: </t>
    </r>
    <r>
      <rPr>
        <sz val="11"/>
        <color rgb="FF000000"/>
        <rFont val="Arial"/>
        <family val="2"/>
      </rPr>
      <t>67</t>
    </r>
  </si>
  <si>
    <r>
      <t xml:space="preserve">FOLIO: </t>
    </r>
    <r>
      <rPr>
        <sz val="11"/>
        <color rgb="FF000000"/>
        <rFont val="Arial"/>
        <family val="2"/>
      </rPr>
      <t>133</t>
    </r>
  </si>
  <si>
    <r>
      <t xml:space="preserve">LIBRO: </t>
    </r>
    <r>
      <rPr>
        <sz val="11"/>
        <color rgb="FF000000"/>
        <rFont val="Arial"/>
        <family val="2"/>
      </rPr>
      <t>90 Antiguo Guatemala</t>
    </r>
  </si>
  <si>
    <r>
      <t xml:space="preserve">Niveles: </t>
    </r>
    <r>
      <rPr>
        <sz val="11"/>
        <color rgb="FF000000"/>
        <rFont val="Arial"/>
        <family val="2"/>
      </rPr>
      <t>1</t>
    </r>
  </si>
  <si>
    <r>
      <t>Ambientes:</t>
    </r>
    <r>
      <rPr>
        <sz val="11"/>
        <color rgb="FF000000"/>
        <rFont val="Arial"/>
        <family val="2"/>
      </rPr>
      <t xml:space="preserve"> 12</t>
    </r>
  </si>
  <si>
    <r>
      <t xml:space="preserve">Niveles: </t>
    </r>
    <r>
      <rPr>
        <sz val="11"/>
        <color rgb="FF000000"/>
        <rFont val="Arial"/>
        <family val="2"/>
      </rPr>
      <t>2</t>
    </r>
  </si>
  <si>
    <r>
      <t xml:space="preserve">FINCA: </t>
    </r>
    <r>
      <rPr>
        <sz val="11"/>
        <color rgb="FF000000"/>
        <rFont val="Arial"/>
        <family val="2"/>
      </rPr>
      <t>26444</t>
    </r>
  </si>
  <si>
    <r>
      <t xml:space="preserve">FOLIO: </t>
    </r>
    <r>
      <rPr>
        <sz val="11"/>
        <color rgb="FF000000"/>
        <rFont val="Arial"/>
        <family val="2"/>
      </rPr>
      <t>178</t>
    </r>
  </si>
  <si>
    <r>
      <t xml:space="preserve">LIBRO: </t>
    </r>
    <r>
      <rPr>
        <sz val="11"/>
        <color rgb="FF000000"/>
        <rFont val="Arial"/>
        <family val="2"/>
      </rPr>
      <t>108A   El Quiché</t>
    </r>
  </si>
  <si>
    <r>
      <t xml:space="preserve">Ambientes: </t>
    </r>
    <r>
      <rPr>
        <sz val="11"/>
        <color rgb="FF000000"/>
        <rFont val="Arial"/>
        <family val="2"/>
      </rPr>
      <t>28</t>
    </r>
  </si>
  <si>
    <r>
      <rPr>
        <b/>
        <sz val="11"/>
        <color rgb="FF000000"/>
        <rFont val="Arial"/>
        <family val="2"/>
      </rPr>
      <t xml:space="preserve">FINCA: </t>
    </r>
    <r>
      <rPr>
        <sz val="11"/>
        <color rgb="FF000000"/>
        <rFont val="Arial"/>
        <family val="2"/>
      </rPr>
      <t>1166</t>
    </r>
  </si>
  <si>
    <r>
      <t xml:space="preserve">FOLIO: </t>
    </r>
    <r>
      <rPr>
        <sz val="11"/>
        <color rgb="FF000000"/>
        <rFont val="Arial"/>
        <family val="2"/>
      </rPr>
      <t>117</t>
    </r>
  </si>
  <si>
    <r>
      <t xml:space="preserve">LIBRO: </t>
    </r>
    <r>
      <rPr>
        <sz val="11"/>
        <color rgb="FF000000"/>
        <rFont val="Arial"/>
        <family val="2"/>
      </rPr>
      <t>36 Antiguo Guatemala</t>
    </r>
  </si>
  <si>
    <r>
      <t xml:space="preserve">Niveles: </t>
    </r>
    <r>
      <rPr>
        <sz val="11"/>
        <color rgb="FF000000"/>
        <rFont val="Arial"/>
        <family val="2"/>
      </rPr>
      <t>4</t>
    </r>
  </si>
  <si>
    <r>
      <t>Ambientes:</t>
    </r>
    <r>
      <rPr>
        <sz val="11"/>
        <color rgb="FF000000"/>
        <rFont val="Arial"/>
        <family val="2"/>
      </rPr>
      <t xml:space="preserve"> 19</t>
    </r>
  </si>
  <si>
    <r>
      <t xml:space="preserve">FINCA: </t>
    </r>
    <r>
      <rPr>
        <sz val="11"/>
        <color theme="1"/>
        <rFont val="Arial"/>
        <family val="2"/>
      </rPr>
      <t>DJPI</t>
    </r>
  </si>
  <si>
    <r>
      <t xml:space="preserve">FOLIO: </t>
    </r>
    <r>
      <rPr>
        <sz val="11"/>
        <color theme="1"/>
        <rFont val="Arial"/>
        <family val="2"/>
      </rPr>
      <t>DJPI</t>
    </r>
  </si>
  <si>
    <r>
      <t xml:space="preserve">LIBRO: </t>
    </r>
    <r>
      <rPr>
        <sz val="11"/>
        <color theme="1"/>
        <rFont val="Arial"/>
        <family val="2"/>
      </rPr>
      <t>DJPI</t>
    </r>
  </si>
  <si>
    <r>
      <rPr>
        <b/>
        <sz val="11"/>
        <color theme="1"/>
        <rFont val="Arial"/>
        <family val="2"/>
      </rPr>
      <t>TIPO:</t>
    </r>
    <r>
      <rPr>
        <sz val="11"/>
        <color theme="1"/>
        <rFont val="Arial"/>
        <family val="2"/>
      </rPr>
      <t xml:space="preserve"> Urbano</t>
    </r>
  </si>
  <si>
    <r>
      <t xml:space="preserve">Niveles: </t>
    </r>
    <r>
      <rPr>
        <sz val="11"/>
        <color theme="1"/>
        <rFont val="Arial"/>
        <family val="2"/>
      </rPr>
      <t>2</t>
    </r>
  </si>
  <si>
    <r>
      <t>Ambientes:</t>
    </r>
    <r>
      <rPr>
        <sz val="11"/>
        <color theme="1"/>
        <rFont val="Arial"/>
        <family val="2"/>
      </rPr>
      <t xml:space="preserve"> 15</t>
    </r>
  </si>
  <si>
    <r>
      <t xml:space="preserve">FINCA: </t>
    </r>
    <r>
      <rPr>
        <sz val="11"/>
        <color theme="1"/>
        <rFont val="Arial"/>
        <family val="2"/>
      </rPr>
      <t>3425</t>
    </r>
  </si>
  <si>
    <r>
      <t>Ambientes:</t>
    </r>
    <r>
      <rPr>
        <sz val="11"/>
        <color theme="1"/>
        <rFont val="Arial"/>
        <family val="2"/>
      </rPr>
      <t xml:space="preserve"> 12</t>
    </r>
  </si>
  <si>
    <r>
      <t xml:space="preserve">LIBRO: </t>
    </r>
    <r>
      <rPr>
        <sz val="11"/>
        <color rgb="FF000000"/>
        <rFont val="Arial"/>
        <family val="2"/>
      </rPr>
      <t>DUVDP</t>
    </r>
  </si>
  <si>
    <r>
      <t>Niveles:</t>
    </r>
    <r>
      <rPr>
        <sz val="11"/>
        <color rgb="FF000000"/>
        <rFont val="Arial"/>
        <family val="2"/>
      </rPr>
      <t xml:space="preserve"> 3</t>
    </r>
  </si>
  <si>
    <r>
      <t>FINCA:</t>
    </r>
    <r>
      <rPr>
        <sz val="11"/>
        <color rgb="FF000000"/>
        <rFont val="Arial"/>
        <family val="2"/>
      </rPr>
      <t xml:space="preserve"> 45239</t>
    </r>
  </si>
  <si>
    <r>
      <t xml:space="preserve">FOLIO: </t>
    </r>
    <r>
      <rPr>
        <sz val="11"/>
        <color rgb="FF000000"/>
        <rFont val="Arial"/>
        <family val="2"/>
      </rPr>
      <t>148</t>
    </r>
  </si>
  <si>
    <r>
      <t xml:space="preserve">LIBRO: </t>
    </r>
    <r>
      <rPr>
        <sz val="11"/>
        <color rgb="FF000000"/>
        <rFont val="Arial"/>
        <family val="2"/>
      </rPr>
      <t>245 Quetzaltenango</t>
    </r>
  </si>
  <si>
    <r>
      <t>Ambientes:</t>
    </r>
    <r>
      <rPr>
        <sz val="11"/>
        <color rgb="FF000000"/>
        <rFont val="Arial"/>
        <family val="2"/>
      </rPr>
      <t xml:space="preserve"> 5</t>
    </r>
  </si>
  <si>
    <r>
      <rPr>
        <b/>
        <sz val="11"/>
        <color theme="1"/>
        <rFont val="Arial"/>
        <family val="2"/>
      </rPr>
      <t xml:space="preserve">FINCA: </t>
    </r>
    <r>
      <rPr>
        <sz val="11"/>
        <color theme="1"/>
        <rFont val="Arial"/>
        <family val="2"/>
      </rPr>
      <t>5599</t>
    </r>
  </si>
  <si>
    <r>
      <t xml:space="preserve">FOLIO: </t>
    </r>
    <r>
      <rPr>
        <sz val="11"/>
        <color theme="1"/>
        <rFont val="Arial"/>
        <family val="2"/>
      </rPr>
      <t>178</t>
    </r>
  </si>
  <si>
    <r>
      <t xml:space="preserve">LIBRO: </t>
    </r>
    <r>
      <rPr>
        <sz val="11"/>
        <color theme="1"/>
        <rFont val="Arial"/>
        <family val="2"/>
      </rPr>
      <t>690  Guatemala</t>
    </r>
  </si>
  <si>
    <r>
      <t>Niveles:</t>
    </r>
    <r>
      <rPr>
        <sz val="11"/>
        <color theme="1"/>
        <rFont val="Arial"/>
        <family val="2"/>
      </rPr>
      <t xml:space="preserve"> 2</t>
    </r>
  </si>
  <si>
    <r>
      <t>Ambientes:</t>
    </r>
    <r>
      <rPr>
        <sz val="11"/>
        <color theme="1"/>
        <rFont val="Arial"/>
        <family val="2"/>
      </rPr>
      <t xml:space="preserve"> 11</t>
    </r>
  </si>
  <si>
    <r>
      <t xml:space="preserve">FINCA: </t>
    </r>
    <r>
      <rPr>
        <sz val="11"/>
        <color rgb="FF000000"/>
        <rFont val="Arial"/>
        <family val="2"/>
      </rPr>
      <t>4225</t>
    </r>
  </si>
  <si>
    <r>
      <t xml:space="preserve">FOLIO: </t>
    </r>
    <r>
      <rPr>
        <sz val="11"/>
        <color rgb="FF000000"/>
        <rFont val="Arial"/>
        <family val="2"/>
      </rPr>
      <t>79</t>
    </r>
  </si>
  <si>
    <r>
      <t xml:space="preserve">LIBRO: </t>
    </r>
    <r>
      <rPr>
        <sz val="11"/>
        <color rgb="FF000000"/>
        <rFont val="Arial"/>
        <family val="2"/>
      </rPr>
      <t>118 Santa Rosa</t>
    </r>
  </si>
  <si>
    <r>
      <t xml:space="preserve">FINCA: </t>
    </r>
    <r>
      <rPr>
        <sz val="11"/>
        <color theme="1"/>
        <rFont val="Arial"/>
        <family val="2"/>
      </rPr>
      <t>46</t>
    </r>
  </si>
  <si>
    <r>
      <t xml:space="preserve">FOLIO:  </t>
    </r>
    <r>
      <rPr>
        <sz val="11"/>
        <color theme="1"/>
        <rFont val="Arial"/>
        <family val="2"/>
      </rPr>
      <t>46</t>
    </r>
  </si>
  <si>
    <r>
      <t xml:space="preserve">LIBRO:   </t>
    </r>
    <r>
      <rPr>
        <sz val="11"/>
        <color theme="1"/>
        <rFont val="Arial"/>
        <family val="2"/>
      </rPr>
      <t>165   Jalapa- Jutiapa</t>
    </r>
  </si>
  <si>
    <r>
      <t>Ambientes:</t>
    </r>
    <r>
      <rPr>
        <sz val="11"/>
        <color theme="1"/>
        <rFont val="Arial"/>
        <family val="2"/>
      </rPr>
      <t xml:space="preserve"> 20</t>
    </r>
  </si>
  <si>
    <r>
      <t xml:space="preserve">TIPO:  </t>
    </r>
    <r>
      <rPr>
        <sz val="11"/>
        <color rgb="FF000000"/>
        <rFont val="Arial"/>
        <family val="2"/>
      </rPr>
      <t>Urbano</t>
    </r>
  </si>
  <si>
    <r>
      <t xml:space="preserve">Niveles:   </t>
    </r>
    <r>
      <rPr>
        <sz val="11"/>
        <color rgb="FF000000"/>
        <rFont val="Arial"/>
        <family val="2"/>
      </rPr>
      <t>1</t>
    </r>
  </si>
  <si>
    <r>
      <t>Ambientes:</t>
    </r>
    <r>
      <rPr>
        <sz val="11"/>
        <color rgb="FF000000"/>
        <rFont val="Arial"/>
        <family val="2"/>
      </rPr>
      <t xml:space="preserve">  13</t>
    </r>
  </si>
  <si>
    <r>
      <t xml:space="preserve">Niveles:   </t>
    </r>
    <r>
      <rPr>
        <sz val="11"/>
        <color rgb="FF000000"/>
        <rFont val="Arial"/>
        <family val="2"/>
      </rPr>
      <t>2</t>
    </r>
  </si>
  <si>
    <t>14 Calle 9-53, 9-57, 9-59 zona 1 Ciudad de Guatemala</t>
  </si>
  <si>
    <t xml:space="preserve">Inmobiliaria y Comercializadora Racso, Sociedad Anonima </t>
  </si>
  <si>
    <t>Inmobiliaria y Comercializadora Racso</t>
  </si>
  <si>
    <t xml:space="preserve">Sociedad Anonima </t>
  </si>
  <si>
    <r>
      <t xml:space="preserve">FINCA: </t>
    </r>
    <r>
      <rPr>
        <sz val="11"/>
        <color rgb="FF000000"/>
        <rFont val="Arial"/>
        <family val="2"/>
      </rPr>
      <t>37901</t>
    </r>
  </si>
  <si>
    <r>
      <t xml:space="preserve">FOLIO:  </t>
    </r>
    <r>
      <rPr>
        <sz val="11"/>
        <color rgb="FF000000"/>
        <rFont val="Arial"/>
        <family val="2"/>
      </rPr>
      <t>20</t>
    </r>
  </si>
  <si>
    <r>
      <t xml:space="preserve">LIBRO:   </t>
    </r>
    <r>
      <rPr>
        <sz val="11"/>
        <color rgb="FF000000"/>
        <rFont val="Arial"/>
        <family val="2"/>
      </rPr>
      <t>319</t>
    </r>
  </si>
  <si>
    <r>
      <t>Ambientes:</t>
    </r>
    <r>
      <rPr>
        <sz val="11"/>
        <color rgb="FF000000"/>
        <rFont val="Arial"/>
        <family val="2"/>
      </rPr>
      <t xml:space="preserve">  37</t>
    </r>
  </si>
  <si>
    <t>10Av 13-74 zona 1</t>
  </si>
  <si>
    <t xml:space="preserve">Oscar Leonel </t>
  </si>
  <si>
    <t>Aldana de León</t>
  </si>
  <si>
    <t>Oscar Leonel Aldana de León</t>
  </si>
  <si>
    <t>Anexo Defensorias</t>
  </si>
  <si>
    <r>
      <t xml:space="preserve">FINCA: </t>
    </r>
    <r>
      <rPr>
        <sz val="11"/>
        <color rgb="FF000000"/>
        <rFont val="Arial"/>
        <family val="2"/>
      </rPr>
      <t>65</t>
    </r>
  </si>
  <si>
    <r>
      <t xml:space="preserve">FOLIO:  </t>
    </r>
    <r>
      <rPr>
        <sz val="11"/>
        <color rgb="FF000000"/>
        <rFont val="Arial"/>
        <family val="2"/>
      </rPr>
      <t>135</t>
    </r>
  </si>
  <si>
    <t>LIBRO:   45</t>
  </si>
  <si>
    <r>
      <t xml:space="preserve">Niveles:   </t>
    </r>
    <r>
      <rPr>
        <sz val="11"/>
        <color rgb="FF000000"/>
        <rFont val="Arial"/>
        <family val="2"/>
      </rPr>
      <t>4</t>
    </r>
  </si>
  <si>
    <r>
      <t>Ambientes:</t>
    </r>
    <r>
      <rPr>
        <sz val="11"/>
        <color rgb="FF000000"/>
        <rFont val="Arial"/>
        <family val="2"/>
      </rPr>
      <t xml:space="preserve">  32</t>
    </r>
  </si>
  <si>
    <t>Auxiliatura de Alta Verapaz</t>
  </si>
  <si>
    <t xml:space="preserve">Ana Cristina </t>
  </si>
  <si>
    <t>Morales Milian</t>
  </si>
  <si>
    <t xml:space="preserve">Diagonal 5, 5-03 zona 7 Residenciales Imperial, Cobán </t>
  </si>
  <si>
    <t xml:space="preserve">Ana Cristina Morales Milian </t>
  </si>
  <si>
    <t>Niveles:   1</t>
  </si>
  <si>
    <r>
      <t>Ambientes:</t>
    </r>
    <r>
      <rPr>
        <sz val="11"/>
        <color rgb="FF000000"/>
        <rFont val="Arial"/>
        <family val="2"/>
      </rPr>
      <t xml:space="preserve">  18</t>
    </r>
  </si>
  <si>
    <r>
      <t xml:space="preserve">FINCA: </t>
    </r>
    <r>
      <rPr>
        <sz val="11"/>
        <color rgb="FF000000"/>
        <rFont val="Arial"/>
        <family val="2"/>
      </rPr>
      <t>511</t>
    </r>
  </si>
  <si>
    <r>
      <t xml:space="preserve">FOLIO:  </t>
    </r>
    <r>
      <rPr>
        <sz val="11"/>
        <color rgb="FF000000"/>
        <rFont val="Arial"/>
        <family val="2"/>
      </rPr>
      <t>42</t>
    </r>
  </si>
  <si>
    <r>
      <t xml:space="preserve">LIBRO:   </t>
    </r>
    <r>
      <rPr>
        <sz val="11"/>
        <color rgb="FF000000"/>
        <rFont val="Arial"/>
        <family val="2"/>
      </rPr>
      <t>119</t>
    </r>
  </si>
  <si>
    <t xml:space="preserve">Departamento de Transportes de la Dirección Administrativa </t>
  </si>
  <si>
    <t>Marvin Juan Carlos</t>
  </si>
  <si>
    <t>Garcia Ponce</t>
  </si>
  <si>
    <t xml:space="preserve">Marvin Juan Carlos Garcia Ponce </t>
  </si>
  <si>
    <r>
      <t xml:space="preserve">FINCA: </t>
    </r>
    <r>
      <rPr>
        <sz val="11"/>
        <color rgb="FF000000"/>
        <rFont val="Arial"/>
        <family val="2"/>
      </rPr>
      <t>9775</t>
    </r>
  </si>
  <si>
    <r>
      <t xml:space="preserve">FOLIO:  </t>
    </r>
    <r>
      <rPr>
        <sz val="11"/>
        <color rgb="FF000000"/>
        <rFont val="Arial"/>
        <family val="2"/>
      </rPr>
      <t>260</t>
    </r>
  </si>
  <si>
    <r>
      <t xml:space="preserve">LIBRO:   </t>
    </r>
    <r>
      <rPr>
        <sz val="11"/>
        <color rgb="FF000000"/>
        <rFont val="Arial"/>
        <family val="2"/>
      </rPr>
      <t>458</t>
    </r>
  </si>
  <si>
    <t>12 Av. A 22-16 zona 1 Ciudad de Guatemala</t>
  </si>
  <si>
    <t>Auxiliatura de Quetzaltenando</t>
  </si>
  <si>
    <t xml:space="preserve">Aide Aurora </t>
  </si>
  <si>
    <t>Cifuentes Santizo</t>
  </si>
  <si>
    <t xml:space="preserve">Aide Aurora Cifuentes Santizo </t>
  </si>
  <si>
    <t>1 Calle 28 A -14 zona 7 Quetzaltenango</t>
  </si>
  <si>
    <r>
      <t xml:space="preserve">FINCA: </t>
    </r>
    <r>
      <rPr>
        <sz val="11"/>
        <color rgb="FF000000"/>
        <rFont val="Arial"/>
        <family val="2"/>
      </rPr>
      <t>253,425</t>
    </r>
  </si>
  <si>
    <r>
      <t xml:space="preserve">FOLIO:  </t>
    </r>
    <r>
      <rPr>
        <sz val="11"/>
        <color rgb="FF000000"/>
        <rFont val="Arial"/>
        <family val="2"/>
      </rPr>
      <t>145</t>
    </r>
  </si>
  <si>
    <r>
      <t xml:space="preserve">LIBRO:   </t>
    </r>
    <r>
      <rPr>
        <sz val="11"/>
        <color rgb="FF000000"/>
        <rFont val="Arial"/>
        <family val="2"/>
      </rPr>
      <t>565</t>
    </r>
  </si>
  <si>
    <t>Auxiliatura de Sololá</t>
  </si>
  <si>
    <r>
      <t>Ambientes:</t>
    </r>
    <r>
      <rPr>
        <sz val="11"/>
        <color rgb="FF000000"/>
        <rFont val="Arial"/>
        <family val="2"/>
      </rPr>
      <t xml:space="preserve">  14</t>
    </r>
  </si>
  <si>
    <t>Auxiliatura de Jalapa</t>
  </si>
  <si>
    <t>Fernando Augusto Trabanino Barcarcel</t>
  </si>
  <si>
    <t>Fernando Augusto</t>
  </si>
  <si>
    <t>Trabanino Barcarcel</t>
  </si>
  <si>
    <t>3Av Calle 0-08 zona 6 Barrio Chipilapa, Jalapa</t>
  </si>
  <si>
    <r>
      <t xml:space="preserve">FINCA: </t>
    </r>
    <r>
      <rPr>
        <sz val="11"/>
        <color rgb="FF000000"/>
        <rFont val="Arial"/>
        <family val="2"/>
      </rPr>
      <t>468</t>
    </r>
  </si>
  <si>
    <r>
      <t xml:space="preserve">FOLIO:  </t>
    </r>
    <r>
      <rPr>
        <sz val="11"/>
        <color rgb="FF000000"/>
        <rFont val="Arial"/>
        <family val="2"/>
      </rPr>
      <t>592</t>
    </r>
  </si>
  <si>
    <r>
      <t xml:space="preserve">LIBRO:   </t>
    </r>
    <r>
      <rPr>
        <sz val="11"/>
        <color rgb="FF000000"/>
        <rFont val="Arial"/>
        <family val="2"/>
      </rPr>
      <t>6</t>
    </r>
  </si>
  <si>
    <r>
      <t>Ambientes:</t>
    </r>
    <r>
      <rPr>
        <sz val="11"/>
        <color rgb="FF000000"/>
        <rFont val="Arial"/>
        <family val="2"/>
      </rPr>
      <t xml:space="preserve">  12</t>
    </r>
  </si>
  <si>
    <t>Auxiliatura de Poptún</t>
  </si>
  <si>
    <t>5 Av 8-10 zona 1 Poptún</t>
  </si>
  <si>
    <t>Ottoniel</t>
  </si>
  <si>
    <t>Mejia Guzman</t>
  </si>
  <si>
    <t>Ottoniel Mejia Guzman</t>
  </si>
  <si>
    <r>
      <t xml:space="preserve">FINCA: </t>
    </r>
    <r>
      <rPr>
        <sz val="11"/>
        <color rgb="FF000000"/>
        <rFont val="Arial"/>
        <family val="2"/>
      </rPr>
      <t>2209</t>
    </r>
  </si>
  <si>
    <r>
      <t xml:space="preserve">FOLIO:  </t>
    </r>
    <r>
      <rPr>
        <sz val="11"/>
        <color rgb="FF000000"/>
        <rFont val="Arial"/>
        <family val="2"/>
      </rPr>
      <t>209</t>
    </r>
  </si>
  <si>
    <r>
      <t xml:space="preserve">LIBRO:   </t>
    </r>
    <r>
      <rPr>
        <sz val="11"/>
        <color rgb="FF000000"/>
        <rFont val="Arial"/>
        <family val="2"/>
      </rPr>
      <t xml:space="preserve">5 E </t>
    </r>
  </si>
  <si>
    <r>
      <t>Ambientes:</t>
    </r>
    <r>
      <rPr>
        <sz val="11"/>
        <color rgb="FF000000"/>
        <rFont val="Arial"/>
        <family val="2"/>
      </rPr>
      <t xml:space="preserve"> 8</t>
    </r>
  </si>
  <si>
    <t>Auxiliatura de Escuintla</t>
  </si>
  <si>
    <t>3 Av A 3-40 zona 1 Escuintla</t>
  </si>
  <si>
    <t>Vitelio</t>
  </si>
  <si>
    <t>Cujantre Blanco</t>
  </si>
  <si>
    <t xml:space="preserve">Vitelio Cujantre Blanco </t>
  </si>
  <si>
    <r>
      <t xml:space="preserve">Niveles:   </t>
    </r>
    <r>
      <rPr>
        <sz val="11"/>
        <color rgb="FF000000"/>
        <rFont val="Arial"/>
        <family val="2"/>
      </rPr>
      <t>3</t>
    </r>
  </si>
  <si>
    <r>
      <t xml:space="preserve">FINCA: </t>
    </r>
    <r>
      <rPr>
        <sz val="11"/>
        <color rgb="FF000000"/>
        <rFont val="Arial"/>
        <family val="2"/>
      </rPr>
      <t>9174</t>
    </r>
  </si>
  <si>
    <r>
      <t xml:space="preserve">FOLIO:  </t>
    </r>
    <r>
      <rPr>
        <sz val="11"/>
        <color rgb="FF000000"/>
        <rFont val="Arial"/>
        <family val="2"/>
      </rPr>
      <t>190</t>
    </r>
  </si>
  <si>
    <r>
      <t xml:space="preserve">LIBRO:   </t>
    </r>
    <r>
      <rPr>
        <sz val="11"/>
        <color rgb="FF000000"/>
        <rFont val="Arial"/>
        <family val="2"/>
      </rPr>
      <t>72</t>
    </r>
  </si>
  <si>
    <t>Auxiliatura de Santa Rosa</t>
  </si>
  <si>
    <t>3 AV 1-01 zona 3 Barrio las Delicias Cuilapa, Sanra Rosa</t>
  </si>
  <si>
    <t>Mildred Adilys</t>
  </si>
  <si>
    <t xml:space="preserve">Meda Najarro </t>
  </si>
  <si>
    <t>Mildred Adilys Meda Najarro</t>
  </si>
  <si>
    <r>
      <t xml:space="preserve">FINCA: </t>
    </r>
    <r>
      <rPr>
        <sz val="11"/>
        <color rgb="FF000000"/>
        <rFont val="Arial"/>
        <family val="2"/>
      </rPr>
      <t>1217</t>
    </r>
  </si>
  <si>
    <r>
      <t xml:space="preserve">FOLIO:  </t>
    </r>
    <r>
      <rPr>
        <sz val="11"/>
        <color rgb="FF000000"/>
        <rFont val="Arial"/>
        <family val="2"/>
      </rPr>
      <t>217</t>
    </r>
  </si>
  <si>
    <r>
      <t xml:space="preserve">LIBRO:   </t>
    </r>
    <r>
      <rPr>
        <sz val="11"/>
        <color rgb="FF000000"/>
        <rFont val="Arial"/>
        <family val="2"/>
      </rPr>
      <t>103E</t>
    </r>
  </si>
  <si>
    <t xml:space="preserve">Auxiliatura de Huehuetenango </t>
  </si>
  <si>
    <t>Sergio Eduardo</t>
  </si>
  <si>
    <r>
      <t>Ambientes:</t>
    </r>
    <r>
      <rPr>
        <sz val="11"/>
        <color rgb="FF000000"/>
        <rFont val="Arial"/>
        <family val="2"/>
      </rPr>
      <t xml:space="preserve">  7</t>
    </r>
  </si>
  <si>
    <t>Hidalgo Avila</t>
  </si>
  <si>
    <t>Sergio Eduardo  Hidalgo Avila</t>
  </si>
  <si>
    <t>1 Av. 11-38 zona 5 Colonia los Encinos, Huehuetenango</t>
  </si>
  <si>
    <r>
      <t xml:space="preserve">FINCA: </t>
    </r>
    <r>
      <rPr>
        <sz val="11"/>
        <color rgb="FF000000"/>
        <rFont val="Arial"/>
        <family val="2"/>
      </rPr>
      <t>34312</t>
    </r>
  </si>
  <si>
    <r>
      <t xml:space="preserve">FOLIO:  </t>
    </r>
    <r>
      <rPr>
        <sz val="11"/>
        <color rgb="FF000000"/>
        <rFont val="Arial"/>
        <family val="2"/>
      </rPr>
      <t>12</t>
    </r>
  </si>
  <si>
    <r>
      <t xml:space="preserve">LIBRO:   </t>
    </r>
    <r>
      <rPr>
        <sz val="11"/>
        <color rgb="FF000000"/>
        <rFont val="Arial"/>
        <family val="2"/>
      </rPr>
      <t>116</t>
    </r>
  </si>
  <si>
    <r>
      <t>Ambientes:</t>
    </r>
    <r>
      <rPr>
        <sz val="11"/>
        <color rgb="FF000000"/>
        <rFont val="Arial"/>
        <family val="2"/>
      </rPr>
      <t xml:space="preserve">  17</t>
    </r>
  </si>
  <si>
    <t>Auxiliatura de San Antonio Huista</t>
  </si>
  <si>
    <t>Cantón Reforme del Municipio de san Antonio Huista, Huehuetenango</t>
  </si>
  <si>
    <t xml:space="preserve">Simeón Angel </t>
  </si>
  <si>
    <t xml:space="preserve">Castillo Merida </t>
  </si>
  <si>
    <t>Simeón Angel Castillo Merida</t>
  </si>
  <si>
    <r>
      <t xml:space="preserve">FINCA: </t>
    </r>
    <r>
      <rPr>
        <sz val="11"/>
        <color rgb="FF000000"/>
        <rFont val="Arial"/>
        <family val="2"/>
      </rPr>
      <t>448</t>
    </r>
  </si>
  <si>
    <r>
      <t xml:space="preserve">FOLIO:  </t>
    </r>
    <r>
      <rPr>
        <sz val="11"/>
        <color rgb="FF000000"/>
        <rFont val="Arial"/>
        <family val="2"/>
      </rPr>
      <t>448</t>
    </r>
  </si>
  <si>
    <r>
      <t xml:space="preserve">LIBRO:   </t>
    </r>
    <r>
      <rPr>
        <sz val="11"/>
        <color rgb="FF000000"/>
        <rFont val="Arial"/>
        <family val="2"/>
      </rPr>
      <t>101E</t>
    </r>
  </si>
  <si>
    <t xml:space="preserve">Auxiliatura de la Libertad </t>
  </si>
  <si>
    <t xml:space="preserve">2da Calle  A zona 4 Barrio Santra Cruz, Municipio Libertad  Petén. </t>
  </si>
  <si>
    <t>Dario</t>
  </si>
  <si>
    <t xml:space="preserve">Barrientos Barrientos </t>
  </si>
  <si>
    <t>Dario Barrientos Barrientos</t>
  </si>
  <si>
    <r>
      <t xml:space="preserve">FINCA: </t>
    </r>
    <r>
      <rPr>
        <sz val="11"/>
        <color rgb="FF000000"/>
        <rFont val="Arial"/>
        <family val="2"/>
      </rPr>
      <t>8113</t>
    </r>
  </si>
  <si>
    <r>
      <t xml:space="preserve">FOLIO:  </t>
    </r>
    <r>
      <rPr>
        <sz val="11"/>
        <color rgb="FF000000"/>
        <rFont val="Arial"/>
        <family val="2"/>
      </rPr>
      <t>113</t>
    </r>
  </si>
  <si>
    <r>
      <t xml:space="preserve">LIBRO:   </t>
    </r>
    <r>
      <rPr>
        <sz val="11"/>
        <color rgb="FF000000"/>
        <rFont val="Arial"/>
        <family val="2"/>
      </rPr>
      <t>37 E</t>
    </r>
  </si>
  <si>
    <t>Auxiliatura de Zacapa</t>
  </si>
  <si>
    <t>9 Av. 4 Calle Barrio San Marcos Municipio de Zacapa</t>
  </si>
  <si>
    <t>Julio Rene</t>
  </si>
  <si>
    <t>Vargas y Vargas</t>
  </si>
  <si>
    <t xml:space="preserve">Julio Rene Vargas Vargas </t>
  </si>
  <si>
    <r>
      <t xml:space="preserve">FINCA: </t>
    </r>
    <r>
      <rPr>
        <sz val="11"/>
        <color rgb="FF000000"/>
        <rFont val="Arial"/>
        <family val="2"/>
      </rPr>
      <t>6934</t>
    </r>
  </si>
  <si>
    <r>
      <t xml:space="preserve">FOLIO:  </t>
    </r>
    <r>
      <rPr>
        <sz val="11"/>
        <color rgb="FF000000"/>
        <rFont val="Arial"/>
        <family val="2"/>
      </rPr>
      <t>127</t>
    </r>
  </si>
  <si>
    <r>
      <t xml:space="preserve">LIBRO:   </t>
    </r>
    <r>
      <rPr>
        <sz val="11"/>
        <color rgb="FF000000"/>
        <rFont val="Arial"/>
        <family val="2"/>
      </rPr>
      <t>10</t>
    </r>
  </si>
  <si>
    <t xml:space="preserve">Auxiliatura de Retalhuleu </t>
  </si>
  <si>
    <t>Auxiliatura de Suchitepéquez</t>
  </si>
  <si>
    <t>5 Av. Norte 0-68 interior zona 1 Mazatenango, Suchitepéquez</t>
  </si>
  <si>
    <t>Diefer</t>
  </si>
  <si>
    <t>Diefer Sociedad Anonima</t>
  </si>
  <si>
    <r>
      <t xml:space="preserve">FINCA: </t>
    </r>
    <r>
      <rPr>
        <sz val="11"/>
        <color rgb="FF000000"/>
        <rFont val="Arial"/>
        <family val="2"/>
      </rPr>
      <t>89254</t>
    </r>
  </si>
  <si>
    <r>
      <t xml:space="preserve">FOLIO:  </t>
    </r>
    <r>
      <rPr>
        <sz val="11"/>
        <color rgb="FF000000"/>
        <rFont val="Arial"/>
        <family val="2"/>
      </rPr>
      <t>254</t>
    </r>
  </si>
  <si>
    <r>
      <t xml:space="preserve">LIBRO:   </t>
    </r>
    <r>
      <rPr>
        <sz val="11"/>
        <color rgb="FF000000"/>
        <rFont val="Arial"/>
        <family val="2"/>
      </rPr>
      <t>321</t>
    </r>
  </si>
  <si>
    <r>
      <t>Ambientes:</t>
    </r>
    <r>
      <rPr>
        <sz val="11"/>
        <color rgb="FF000000"/>
        <rFont val="Arial"/>
        <family val="2"/>
      </rPr>
      <t xml:space="preserve">  10</t>
    </r>
  </si>
  <si>
    <t xml:space="preserve">Auxiliatura de Santa Maria Nebaj </t>
  </si>
  <si>
    <t>Cantón Vipila, Municipio Santa María Nebaj , Quiché</t>
  </si>
  <si>
    <t xml:space="preserve">Gladinsa </t>
  </si>
  <si>
    <t>S.A.</t>
  </si>
  <si>
    <t xml:space="preserve">Gladinsa S.A. </t>
  </si>
  <si>
    <t>FINCA: N/A</t>
  </si>
  <si>
    <t>FOLIO:  N/A</t>
  </si>
  <si>
    <t>LIBRO:   N/A</t>
  </si>
  <si>
    <t>Auxiliatura de Chiquimula</t>
  </si>
  <si>
    <t>13 Avenida 4-40 zona 1, Chiquimula</t>
  </si>
  <si>
    <t>FINCA: 128</t>
  </si>
  <si>
    <t>FOLIO:  128</t>
  </si>
  <si>
    <t>LIBRO:   81</t>
  </si>
  <si>
    <t>Niveles:   3</t>
  </si>
  <si>
    <t>Irma Leticia Salazar Coronado de Cordón</t>
  </si>
  <si>
    <t xml:space="preserve">Ramón Fabriciano Calderón Guerrero </t>
  </si>
  <si>
    <t xml:space="preserve">6a. Calle 9-05 zona 1 </t>
  </si>
  <si>
    <r>
      <t xml:space="preserve">FINCA: </t>
    </r>
    <r>
      <rPr>
        <sz val="11"/>
        <color rgb="FF000000"/>
        <rFont val="Arial"/>
        <family val="2"/>
      </rPr>
      <t>52.457</t>
    </r>
  </si>
  <si>
    <r>
      <t xml:space="preserve">FOLIO:  </t>
    </r>
    <r>
      <rPr>
        <sz val="11"/>
        <color rgb="FF000000"/>
        <rFont val="Arial"/>
        <family val="2"/>
      </rPr>
      <t>157</t>
    </r>
  </si>
  <si>
    <r>
      <t>LIBRO:  1</t>
    </r>
    <r>
      <rPr>
        <sz val="11"/>
        <color rgb="FF000000"/>
        <rFont val="Arial"/>
        <family val="2"/>
      </rPr>
      <t>40</t>
    </r>
  </si>
  <si>
    <t>Niveles:   2</t>
  </si>
  <si>
    <r>
      <t>Ambientes:</t>
    </r>
    <r>
      <rPr>
        <sz val="11"/>
        <color rgb="FF000000"/>
        <rFont val="Arial"/>
        <family val="2"/>
      </rPr>
      <t xml:space="preserve">  9</t>
    </r>
  </si>
  <si>
    <t>FOLIO:  DJPI</t>
  </si>
  <si>
    <t>LIBRO:   DJPI</t>
  </si>
  <si>
    <t>52-2021</t>
  </si>
  <si>
    <t>53-2021</t>
  </si>
  <si>
    <t>del: 01/08/2021</t>
  </si>
  <si>
    <t>al: 31/12/2022</t>
  </si>
  <si>
    <t>del: 06/08/2021</t>
  </si>
  <si>
    <t>01-2022</t>
  </si>
  <si>
    <t>del: 01/01/2022</t>
  </si>
  <si>
    <t>02-2022</t>
  </si>
  <si>
    <t>RODRIGUEZ,MOTA</t>
  </si>
  <si>
    <t>MARIO,ROBERTO.</t>
  </si>
  <si>
    <t>MARIO,ROBERTO RODRIGUEZ,MOTA</t>
  </si>
  <si>
    <t>en 13 calle 8-36 zona 2, Barrio San Bartolo, municipio de Sololá,</t>
  </si>
  <si>
    <t>003-2022</t>
  </si>
  <si>
    <t>04-2022</t>
  </si>
  <si>
    <t>006-2022</t>
  </si>
  <si>
    <t>007-2022</t>
  </si>
  <si>
    <t>08-2022</t>
  </si>
  <si>
    <t>09-2022</t>
  </si>
  <si>
    <t>10-2022</t>
  </si>
  <si>
    <t xml:space="preserve">11-2022
</t>
  </si>
  <si>
    <t>12-2022</t>
  </si>
  <si>
    <t>13-2022</t>
  </si>
  <si>
    <t>14-2022</t>
  </si>
  <si>
    <t>15-2022</t>
  </si>
  <si>
    <t>16-2022</t>
  </si>
  <si>
    <t>17-2022</t>
  </si>
  <si>
    <t>19-2022</t>
  </si>
  <si>
    <t>20-2022</t>
  </si>
  <si>
    <t>21-2022</t>
  </si>
  <si>
    <t>23-2022</t>
  </si>
  <si>
    <t>24-2022</t>
  </si>
  <si>
    <t>25-2022</t>
  </si>
  <si>
    <t>26-2022</t>
  </si>
  <si>
    <t>33-2022</t>
  </si>
  <si>
    <t>28-2022</t>
  </si>
  <si>
    <t>29-2022</t>
  </si>
  <si>
    <t>31-2022</t>
  </si>
  <si>
    <t>30-2022</t>
  </si>
  <si>
    <t>27-2022</t>
  </si>
  <si>
    <t>18-2022</t>
  </si>
  <si>
    <t>Fecha de Actualización: 08/02/2022</t>
  </si>
  <si>
    <t>EJERCICIO 2022</t>
  </si>
  <si>
    <t>Auxiliatura de Mixco</t>
  </si>
  <si>
    <t>Auxiliatura de Baja Verapaz</t>
  </si>
  <si>
    <t>9 avenida 4 -56  zona 1, Barrio El Centro, Municipio de Salamá, Departamento de Baja Verapaz.</t>
  </si>
  <si>
    <t>Raul Antonio Morales Bathen</t>
  </si>
  <si>
    <t>Calzada Roosevelt 50-91 local 114 nivel tres, zona 2 de Mixco, Colonia Centro Comercial Molino de las Flores.</t>
  </si>
  <si>
    <t>22-2022</t>
  </si>
  <si>
    <t>05-2022</t>
  </si>
  <si>
    <t>Boulevar el Naranjo 28-28 (Bodega 24) Z.4 de Mixco cond. Centro Empresarial Fiori El Naranjo, Municipio de Mixco, Departamento de Guatemala</t>
  </si>
  <si>
    <t xml:space="preserve">Georges Nasser Nasser Hanna </t>
  </si>
  <si>
    <t xml:space="preserve">Georges Nasser </t>
  </si>
  <si>
    <t>GUZMAN,GARCIA,,ROLANDO,VALDEMAR.</t>
  </si>
  <si>
    <r>
      <t>FINCA:</t>
    </r>
    <r>
      <rPr>
        <sz val="11"/>
        <color rgb="FF000000"/>
        <rFont val="Arial"/>
        <family val="2"/>
      </rPr>
      <t xml:space="preserve"> 41</t>
    </r>
  </si>
  <si>
    <r>
      <t xml:space="preserve">FOLIO: </t>
    </r>
    <r>
      <rPr>
        <sz val="11"/>
        <color rgb="FF000000"/>
        <rFont val="Arial"/>
        <family val="2"/>
      </rPr>
      <t>41</t>
    </r>
  </si>
  <si>
    <r>
      <t xml:space="preserve">LIBRO: </t>
    </r>
    <r>
      <rPr>
        <sz val="11"/>
        <color rgb="FF000000"/>
        <rFont val="Arial"/>
        <family val="2"/>
      </rPr>
      <t>181</t>
    </r>
  </si>
  <si>
    <r>
      <t>Ambientes:</t>
    </r>
    <r>
      <rPr>
        <sz val="11"/>
        <color rgb="FF000000"/>
        <rFont val="Arial"/>
        <family val="2"/>
      </rPr>
      <t xml:space="preserve">  5</t>
    </r>
  </si>
  <si>
    <r>
      <t xml:space="preserve">Niveles: </t>
    </r>
    <r>
      <rPr>
        <sz val="11"/>
        <color rgb="FF000000"/>
        <rFont val="Arial"/>
        <family val="2"/>
      </rPr>
      <t>3</t>
    </r>
  </si>
  <si>
    <r>
      <t>FINCA:</t>
    </r>
    <r>
      <rPr>
        <sz val="11"/>
        <color rgb="FF000000"/>
        <rFont val="Arial"/>
        <family val="2"/>
      </rPr>
      <t xml:space="preserve"> 131</t>
    </r>
  </si>
  <si>
    <r>
      <t xml:space="preserve">FOLIO: </t>
    </r>
    <r>
      <rPr>
        <sz val="11"/>
        <color rgb="FF000000"/>
        <rFont val="Arial"/>
        <family val="2"/>
      </rPr>
      <t>131</t>
    </r>
  </si>
  <si>
    <r>
      <t xml:space="preserve">LIBRO: </t>
    </r>
    <r>
      <rPr>
        <sz val="11"/>
        <color rgb="FF000000"/>
        <rFont val="Arial"/>
        <family val="2"/>
      </rPr>
      <t>57</t>
    </r>
  </si>
  <si>
    <r>
      <t>FINCA:</t>
    </r>
    <r>
      <rPr>
        <sz val="11"/>
        <color rgb="FF000000"/>
        <rFont val="Arial"/>
        <family val="2"/>
      </rPr>
      <t xml:space="preserve"> 8772</t>
    </r>
  </si>
  <si>
    <r>
      <t xml:space="preserve">FOLIO: </t>
    </r>
    <r>
      <rPr>
        <sz val="11"/>
        <color rgb="FF000000"/>
        <rFont val="Arial"/>
        <family val="2"/>
      </rPr>
      <t>472</t>
    </r>
  </si>
  <si>
    <r>
      <t xml:space="preserve">LIBRO: </t>
    </r>
    <r>
      <rPr>
        <sz val="11"/>
        <color rgb="FF000000"/>
        <rFont val="Arial"/>
        <family val="2"/>
      </rPr>
      <t>577E</t>
    </r>
  </si>
  <si>
    <t>del: 16/01/2022</t>
  </si>
  <si>
    <t>al: 15/01/2023</t>
  </si>
  <si>
    <r>
      <t>Ambientes:</t>
    </r>
    <r>
      <rPr>
        <sz val="11"/>
        <color rgb="FF000000"/>
        <rFont val="Arial"/>
        <family val="2"/>
      </rPr>
      <t xml:space="preserve">  3</t>
    </r>
  </si>
  <si>
    <t>34-2022</t>
  </si>
  <si>
    <t>Auxiliatura de Santa Elena</t>
  </si>
  <si>
    <t>11 meses y 18 dias</t>
  </si>
  <si>
    <t>del 14/01/2022</t>
  </si>
  <si>
    <t>al 31/12/2022</t>
  </si>
  <si>
    <t>6ª. avenida 1 calle  1-35 zona 2 municipio de Flores, departamento de Petén;</t>
  </si>
  <si>
    <t>CANO,ALVARADO,,ANSELMO,RAFAEL.</t>
  </si>
  <si>
    <t>LIBRO:30</t>
  </si>
  <si>
    <r>
      <t>FINCA:</t>
    </r>
    <r>
      <rPr>
        <sz val="11"/>
        <color rgb="FF000000"/>
        <rFont val="Arial"/>
        <family val="2"/>
      </rPr>
      <t xml:space="preserve"> 130</t>
    </r>
  </si>
  <si>
    <t>Niveles: 3</t>
  </si>
  <si>
    <t>35-2022</t>
  </si>
  <si>
    <t xml:space="preserve">Para uso del persona de Seguridad Institucional </t>
  </si>
  <si>
    <t>ubicado en la Avenida las Americas D 15-20 zona 9 avenida 11 municipio y departamento de Quetzaltenango</t>
  </si>
  <si>
    <t>AGUSTIN,TOC,BUCUP,LILIAM</t>
  </si>
  <si>
    <r>
      <t>FINCA:</t>
    </r>
    <r>
      <rPr>
        <sz val="11"/>
        <color rgb="FF000000"/>
        <rFont val="Arial"/>
        <family val="2"/>
      </rPr>
      <t xml:space="preserve">  91601</t>
    </r>
  </si>
  <si>
    <t>FOLIO: 177</t>
  </si>
  <si>
    <t>LIBRO: 370</t>
  </si>
  <si>
    <t>Niveles:  1</t>
  </si>
  <si>
    <r>
      <t>Ambientes:</t>
    </r>
    <r>
      <rPr>
        <sz val="11"/>
        <color rgb="FF000000"/>
        <rFont val="Arial"/>
        <family val="2"/>
      </rPr>
      <t xml:space="preserve">  6</t>
    </r>
  </si>
  <si>
    <t>36-2022</t>
  </si>
  <si>
    <t xml:space="preserve">Auxiliatura de San Marcos </t>
  </si>
  <si>
    <t>OROZCO,TOC,,MANUEL,FERNANDO</t>
  </si>
  <si>
    <t>ubicado en la doce avenida seis guion setenta y dos  de la zona cuatro, municipio de San Marcos</t>
  </si>
  <si>
    <r>
      <t>FINCA:</t>
    </r>
    <r>
      <rPr>
        <sz val="11"/>
        <color rgb="FF000000"/>
        <rFont val="Arial"/>
        <family val="2"/>
      </rPr>
      <t xml:space="preserve">  65591</t>
    </r>
  </si>
  <si>
    <t>FOLIO: 88</t>
  </si>
  <si>
    <t>LIBRO: 298</t>
  </si>
  <si>
    <t>Niveles:  2</t>
  </si>
  <si>
    <t xml:space="preserve">Encargado de Actualización: Ruben Fernando Mendez Set </t>
  </si>
  <si>
    <t>DEL 01/03/2022 AL 31/03/2022</t>
  </si>
  <si>
    <t>38-2022</t>
  </si>
  <si>
    <t xml:space="preserve">Auxiliatura de Izabal </t>
  </si>
  <si>
    <t xml:space="preserve">12 meses </t>
  </si>
  <si>
    <t>del 01/02/2022</t>
  </si>
  <si>
    <t>al 31/01/2023</t>
  </si>
  <si>
    <t>ubicado en la 10 calle y 11 calle entre 8va. Y 9av. Avenida, de municipio Puerto Barrios y departamento de Izabal</t>
  </si>
  <si>
    <t>IGLESIA CATÓLICA - VICARIATO APOSTÓLICO DE IZABAL</t>
  </si>
  <si>
    <r>
      <t>FINCA:</t>
    </r>
    <r>
      <rPr>
        <sz val="11"/>
        <color rgb="FF000000"/>
        <rFont val="Arial"/>
        <family val="2"/>
      </rPr>
      <t xml:space="preserve"> 1038</t>
    </r>
  </si>
  <si>
    <t>FOLIO: 10</t>
  </si>
  <si>
    <t>LIBRO: 06</t>
  </si>
  <si>
    <t>Niveles:  01</t>
  </si>
  <si>
    <t>39-2022</t>
  </si>
  <si>
    <t xml:space="preserve">Auxiliatura de San Juan Sacatepequez </t>
  </si>
  <si>
    <t>ubicado en la 7 avenida 6-21 apartamento B zona 2 del Municipio de San Juan Sacatepéquez. Departamento de Guatemala</t>
  </si>
  <si>
    <t>JUAREZ,PRADO,,LUIS,RAFAEL.</t>
  </si>
  <si>
    <r>
      <t>FINCA:</t>
    </r>
    <r>
      <rPr>
        <sz val="11"/>
        <color rgb="FF000000"/>
        <rFont val="Arial"/>
        <family val="2"/>
      </rPr>
      <t xml:space="preserve"> 19430</t>
    </r>
  </si>
  <si>
    <t>FOLIO: 83</t>
  </si>
  <si>
    <t>LIBRO: 193</t>
  </si>
  <si>
    <t>40-2022</t>
  </si>
  <si>
    <t>ubicado en 14 calle 10-55 zona 1 ciudad de Guatemala</t>
  </si>
  <si>
    <t>SERRANO,VALDEZ,FLORES,ADELA,.</t>
  </si>
  <si>
    <r>
      <t>FINCA:</t>
    </r>
    <r>
      <rPr>
        <sz val="11"/>
        <color rgb="FF000000"/>
        <rFont val="Arial"/>
        <family val="2"/>
      </rPr>
      <t xml:space="preserve"> 152</t>
    </r>
  </si>
  <si>
    <t>FOLIO: 13</t>
  </si>
  <si>
    <t>LIBRO: 18</t>
  </si>
  <si>
    <t>Niveles: 01</t>
  </si>
  <si>
    <r>
      <t>Ambientes:</t>
    </r>
    <r>
      <rPr>
        <sz val="11"/>
        <color rgb="FF000000"/>
        <rFont val="Arial"/>
        <family val="2"/>
      </rPr>
      <t xml:space="preserve">  07</t>
    </r>
  </si>
  <si>
    <t xml:space="preserve">10 meses </t>
  </si>
  <si>
    <t>del 01/03/2022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</si>
</sst>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_);[Red]\(&quot;Q&quot;#,##0.00\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1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14" fontId="1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64" fontId="1" fillId="2" borderId="17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2" borderId="32" xfId="0" applyNumberFormat="1" applyFont="1" applyFill="1" applyBorder="1" applyAlignment="1">
      <alignment horizontal="right" vertical="center"/>
    </xf>
    <xf numFmtId="164" fontId="1" fillId="2" borderId="33" xfId="0" applyNumberFormat="1" applyFont="1" applyFill="1" applyBorder="1" applyAlignment="1">
      <alignment horizontal="right" vertical="center"/>
    </xf>
    <xf numFmtId="164" fontId="1" fillId="2" borderId="34" xfId="0" applyNumberFormat="1" applyFont="1" applyFill="1" applyBorder="1" applyAlignment="1">
      <alignment horizontal="right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14" fontId="7" fillId="2" borderId="23" xfId="0" applyNumberFormat="1" applyFont="1" applyFill="1" applyBorder="1" applyAlignment="1">
      <alignment horizontal="center" vertical="center"/>
    </xf>
    <xf numFmtId="14" fontId="7" fillId="2" borderId="24" xfId="0" applyNumberFormat="1" applyFont="1" applyFill="1" applyBorder="1" applyAlignment="1">
      <alignment horizontal="center" vertical="center"/>
    </xf>
    <xf numFmtId="14" fontId="7" fillId="2" borderId="25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top"/>
    </xf>
    <xf numFmtId="164" fontId="1" fillId="2" borderId="46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14" fontId="1" fillId="2" borderId="23" xfId="0" applyNumberFormat="1" applyFont="1" applyFill="1" applyBorder="1" applyAlignment="1">
      <alignment horizontal="center" vertical="center"/>
    </xf>
    <xf numFmtId="14" fontId="1" fillId="2" borderId="24" xfId="0" applyNumberFormat="1" applyFont="1" applyFill="1" applyBorder="1" applyAlignment="1">
      <alignment horizontal="center" vertical="center"/>
    </xf>
    <xf numFmtId="14" fontId="1" fillId="2" borderId="2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right" vertical="center"/>
    </xf>
    <xf numFmtId="164" fontId="7" fillId="2" borderId="18" xfId="0" applyNumberFormat="1" applyFont="1" applyFill="1" applyBorder="1" applyAlignment="1">
      <alignment horizontal="right" vertical="center"/>
    </xf>
    <xf numFmtId="49" fontId="1" fillId="2" borderId="2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75"/>
  <sheetViews>
    <sheetView tabSelected="1" view="pageBreakPreview" topLeftCell="A115" zoomScale="40" zoomScaleNormal="80" zoomScaleSheetLayoutView="40" workbookViewId="0">
      <selection activeCell="M168" sqref="M168:M171"/>
    </sheetView>
  </sheetViews>
  <sheetFormatPr baseColWidth="10" defaultRowHeight="15" x14ac:dyDescent="0.25"/>
  <cols>
    <col min="1" max="1" width="11.5703125" style="1" bestFit="1" customWidth="1"/>
    <col min="2" max="2" width="12.7109375" style="2" bestFit="1" customWidth="1"/>
    <col min="3" max="3" width="20.28515625" style="7" customWidth="1"/>
    <col min="4" max="4" width="24.42578125" style="1" customWidth="1"/>
    <col min="5" max="5" width="38.140625" style="7" customWidth="1"/>
    <col min="6" max="6" width="29.85546875" style="1" customWidth="1"/>
    <col min="7" max="7" width="15.140625" style="1" customWidth="1"/>
    <col min="8" max="8" width="28" style="1" customWidth="1"/>
    <col min="9" max="9" width="13" style="1" customWidth="1"/>
    <col min="10" max="10" width="18.42578125" style="1" customWidth="1"/>
    <col min="11" max="11" width="6" style="1" customWidth="1"/>
    <col min="12" max="12" width="19" style="1" customWidth="1"/>
    <col min="13" max="13" width="14.5703125" style="1" customWidth="1"/>
    <col min="14" max="45" width="11.42578125" style="1" customWidth="1"/>
  </cols>
  <sheetData>
    <row r="1" spans="1:13" ht="15.7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.75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5.75" customHeight="1" x14ac:dyDescent="0.25">
      <c r="A5" s="54" t="s">
        <v>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5" customHeight="1" x14ac:dyDescent="0.25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5" customHeight="1" x14ac:dyDescent="0.25">
      <c r="A7" s="61" t="s">
        <v>48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5" customHeight="1" x14ac:dyDescent="0.25">
      <c r="A8" s="55" t="s">
        <v>384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" customHeight="1" x14ac:dyDescent="0.25">
      <c r="A9" s="55" t="s">
        <v>330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 customHeight="1" x14ac:dyDescent="0.25">
      <c r="A10" s="54" t="s">
        <v>61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15" customHeight="1" x14ac:dyDescent="0.25">
      <c r="A11" s="55" t="s">
        <v>60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5" customHeight="1" x14ac:dyDescent="0.25">
      <c r="A12" s="55" t="s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 customHeight="1" x14ac:dyDescent="0.25">
      <c r="A13" s="54" t="s">
        <v>385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15.75" customHeight="1" thickBot="1" x14ac:dyDescent="0.3">
      <c r="A14" s="56" t="s">
        <v>331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s="1" customFormat="1" ht="41.25" customHeight="1" thickBot="1" x14ac:dyDescent="0.25">
      <c r="A15" s="3" t="s">
        <v>2</v>
      </c>
      <c r="B15" s="21" t="s">
        <v>3</v>
      </c>
      <c r="C15" s="4" t="s">
        <v>4</v>
      </c>
      <c r="D15" s="21" t="s">
        <v>5</v>
      </c>
      <c r="E15" s="4" t="s">
        <v>6</v>
      </c>
      <c r="F15" s="57" t="s">
        <v>7</v>
      </c>
      <c r="G15" s="58"/>
      <c r="H15" s="59"/>
      <c r="I15" s="60" t="s">
        <v>8</v>
      </c>
      <c r="J15" s="60"/>
      <c r="K15" s="60"/>
      <c r="L15" s="5" t="s">
        <v>9</v>
      </c>
      <c r="M15" s="6" t="s">
        <v>10</v>
      </c>
    </row>
    <row r="16" spans="1:13" ht="15.75" customHeight="1" thickTop="1" x14ac:dyDescent="0.25">
      <c r="A16" s="71" t="s">
        <v>290</v>
      </c>
      <c r="B16" s="32" t="s">
        <v>11</v>
      </c>
      <c r="C16" s="62" t="s">
        <v>274</v>
      </c>
      <c r="D16" s="26" t="s">
        <v>12</v>
      </c>
      <c r="E16" s="75">
        <v>44435</v>
      </c>
      <c r="F16" s="13" t="s">
        <v>13</v>
      </c>
      <c r="G16" s="62" t="s">
        <v>275</v>
      </c>
      <c r="H16" s="62"/>
      <c r="I16" s="13" t="s">
        <v>14</v>
      </c>
      <c r="J16" s="62"/>
      <c r="K16" s="62"/>
      <c r="L16" s="63">
        <v>4800</v>
      </c>
      <c r="M16" s="66">
        <f>L16*17</f>
        <v>81600</v>
      </c>
    </row>
    <row r="17" spans="1:13" ht="15" customHeight="1" x14ac:dyDescent="0.25">
      <c r="A17" s="72"/>
      <c r="B17" s="33"/>
      <c r="C17" s="69"/>
      <c r="D17" s="74"/>
      <c r="E17" s="76"/>
      <c r="F17" s="9" t="s">
        <v>276</v>
      </c>
      <c r="G17" s="9" t="s">
        <v>277</v>
      </c>
      <c r="H17" s="9" t="s">
        <v>278</v>
      </c>
      <c r="I17" s="69" t="s">
        <v>280</v>
      </c>
      <c r="J17" s="69"/>
      <c r="K17" s="69"/>
      <c r="L17" s="64"/>
      <c r="M17" s="67"/>
    </row>
    <row r="18" spans="1:13" x14ac:dyDescent="0.25">
      <c r="A18" s="72"/>
      <c r="B18" s="33"/>
      <c r="C18" s="69"/>
      <c r="D18" s="20" t="s">
        <v>292</v>
      </c>
      <c r="E18" s="76"/>
      <c r="F18" s="9" t="s">
        <v>138</v>
      </c>
      <c r="G18" s="9" t="s">
        <v>279</v>
      </c>
      <c r="H18" s="9" t="s">
        <v>140</v>
      </c>
      <c r="I18" s="9" t="s">
        <v>15</v>
      </c>
      <c r="J18" s="69">
        <v>30790786</v>
      </c>
      <c r="K18" s="69"/>
      <c r="L18" s="64"/>
      <c r="M18" s="67"/>
    </row>
    <row r="19" spans="1:13" ht="15.75" customHeight="1" thickBot="1" x14ac:dyDescent="0.3">
      <c r="A19" s="73"/>
      <c r="B19" s="35"/>
      <c r="C19" s="70"/>
      <c r="D19" s="11" t="s">
        <v>293</v>
      </c>
      <c r="E19" s="77"/>
      <c r="F19" s="12" t="s">
        <v>16</v>
      </c>
      <c r="G19" s="70" t="s">
        <v>280</v>
      </c>
      <c r="H19" s="70"/>
      <c r="I19" s="70"/>
      <c r="J19" s="70"/>
      <c r="K19" s="70"/>
      <c r="L19" s="65"/>
      <c r="M19" s="68"/>
    </row>
    <row r="20" spans="1:13" ht="15" customHeight="1" x14ac:dyDescent="0.25">
      <c r="A20" s="71" t="s">
        <v>291</v>
      </c>
      <c r="B20" s="32" t="s">
        <v>11</v>
      </c>
      <c r="C20" s="62" t="s">
        <v>257</v>
      </c>
      <c r="D20" s="26" t="s">
        <v>12</v>
      </c>
      <c r="E20" s="75">
        <v>44440</v>
      </c>
      <c r="F20" s="13" t="s">
        <v>13</v>
      </c>
      <c r="G20" s="81" t="s">
        <v>282</v>
      </c>
      <c r="H20" s="81"/>
      <c r="I20" s="13" t="s">
        <v>14</v>
      </c>
      <c r="J20" s="62"/>
      <c r="K20" s="62"/>
      <c r="L20" s="19">
        <v>4166.67</v>
      </c>
      <c r="M20" s="66">
        <f>L20+(L21*16)</f>
        <v>84166.67</v>
      </c>
    </row>
    <row r="21" spans="1:13" ht="15" customHeight="1" x14ac:dyDescent="0.25">
      <c r="A21" s="72"/>
      <c r="B21" s="33"/>
      <c r="C21" s="69"/>
      <c r="D21" s="74"/>
      <c r="E21" s="76"/>
      <c r="F21" s="9" t="s">
        <v>283</v>
      </c>
      <c r="G21" s="9" t="s">
        <v>284</v>
      </c>
      <c r="H21" s="9" t="s">
        <v>285</v>
      </c>
      <c r="I21" s="69" t="s">
        <v>281</v>
      </c>
      <c r="J21" s="69"/>
      <c r="K21" s="69"/>
      <c r="L21" s="80">
        <v>5000</v>
      </c>
      <c r="M21" s="67"/>
    </row>
    <row r="22" spans="1:13" x14ac:dyDescent="0.25">
      <c r="A22" s="72"/>
      <c r="B22" s="33"/>
      <c r="C22" s="69"/>
      <c r="D22" s="20" t="s">
        <v>294</v>
      </c>
      <c r="E22" s="76"/>
      <c r="F22" s="9" t="s">
        <v>25</v>
      </c>
      <c r="G22" s="9" t="s">
        <v>286</v>
      </c>
      <c r="H22" s="9" t="s">
        <v>287</v>
      </c>
      <c r="I22" s="9" t="s">
        <v>15</v>
      </c>
      <c r="J22" s="78">
        <v>2162199</v>
      </c>
      <c r="K22" s="78"/>
      <c r="L22" s="41"/>
      <c r="M22" s="67"/>
    </row>
    <row r="23" spans="1:13" ht="15.75" thickBot="1" x14ac:dyDescent="0.3">
      <c r="A23" s="73"/>
      <c r="B23" s="35"/>
      <c r="C23" s="70"/>
      <c r="D23" s="11" t="s">
        <v>293</v>
      </c>
      <c r="E23" s="77"/>
      <c r="F23" s="12" t="s">
        <v>16</v>
      </c>
      <c r="G23" s="79" t="s">
        <v>281</v>
      </c>
      <c r="H23" s="79"/>
      <c r="I23" s="70"/>
      <c r="J23" s="70"/>
      <c r="K23" s="70"/>
      <c r="L23" s="42"/>
      <c r="M23" s="68"/>
    </row>
    <row r="24" spans="1:13" ht="15" customHeight="1" x14ac:dyDescent="0.25">
      <c r="A24" s="91" t="s">
        <v>295</v>
      </c>
      <c r="B24" s="94" t="s">
        <v>11</v>
      </c>
      <c r="C24" s="82" t="s">
        <v>80</v>
      </c>
      <c r="D24" s="26" t="s">
        <v>12</v>
      </c>
      <c r="E24" s="75">
        <v>44587</v>
      </c>
      <c r="F24" s="18" t="s">
        <v>13</v>
      </c>
      <c r="G24" s="82" t="s">
        <v>34</v>
      </c>
      <c r="H24" s="82"/>
      <c r="I24" s="18" t="s">
        <v>14</v>
      </c>
      <c r="J24" s="82"/>
      <c r="K24" s="82"/>
      <c r="L24" s="83">
        <v>4500</v>
      </c>
      <c r="M24" s="86">
        <f t="shared" ref="M24" si="0">L24*12</f>
        <v>54000</v>
      </c>
    </row>
    <row r="25" spans="1:13" ht="29.25" customHeight="1" x14ac:dyDescent="0.25">
      <c r="A25" s="92"/>
      <c r="B25" s="84"/>
      <c r="C25" s="89"/>
      <c r="D25" s="74"/>
      <c r="E25" s="76"/>
      <c r="F25" s="15" t="s">
        <v>134</v>
      </c>
      <c r="G25" s="15" t="s">
        <v>135</v>
      </c>
      <c r="H25" s="15" t="s">
        <v>136</v>
      </c>
      <c r="I25" s="89" t="s">
        <v>35</v>
      </c>
      <c r="J25" s="89"/>
      <c r="K25" s="89"/>
      <c r="L25" s="84"/>
      <c r="M25" s="87"/>
    </row>
    <row r="26" spans="1:13" x14ac:dyDescent="0.25">
      <c r="A26" s="92"/>
      <c r="B26" s="84"/>
      <c r="C26" s="89"/>
      <c r="D26" s="20" t="s">
        <v>296</v>
      </c>
      <c r="E26" s="76"/>
      <c r="F26" s="16" t="s">
        <v>115</v>
      </c>
      <c r="G26" s="15" t="s">
        <v>116</v>
      </c>
      <c r="H26" s="15" t="s">
        <v>137</v>
      </c>
      <c r="I26" s="15" t="s">
        <v>15</v>
      </c>
      <c r="J26" s="89" t="s">
        <v>36</v>
      </c>
      <c r="K26" s="89"/>
      <c r="L26" s="84"/>
      <c r="M26" s="87"/>
    </row>
    <row r="27" spans="1:13" ht="15.75" customHeight="1" thickBot="1" x14ac:dyDescent="0.3">
      <c r="A27" s="93"/>
      <c r="B27" s="85"/>
      <c r="C27" s="90"/>
      <c r="D27" s="11" t="s">
        <v>293</v>
      </c>
      <c r="E27" s="77"/>
      <c r="F27" s="17" t="s">
        <v>16</v>
      </c>
      <c r="G27" s="90" t="s">
        <v>35</v>
      </c>
      <c r="H27" s="90"/>
      <c r="I27" s="90"/>
      <c r="J27" s="90"/>
      <c r="K27" s="90"/>
      <c r="L27" s="85"/>
      <c r="M27" s="88"/>
    </row>
    <row r="28" spans="1:13" x14ac:dyDescent="0.25">
      <c r="A28" s="71" t="s">
        <v>297</v>
      </c>
      <c r="B28" s="32" t="s">
        <v>11</v>
      </c>
      <c r="C28" s="62" t="s">
        <v>186</v>
      </c>
      <c r="D28" s="26" t="s">
        <v>12</v>
      </c>
      <c r="E28" s="75">
        <v>44592</v>
      </c>
      <c r="F28" s="13" t="s">
        <v>13</v>
      </c>
      <c r="G28" s="62" t="s">
        <v>301</v>
      </c>
      <c r="H28" s="62"/>
      <c r="I28" s="13" t="s">
        <v>14</v>
      </c>
      <c r="J28" s="62" t="s">
        <v>299</v>
      </c>
      <c r="K28" s="62"/>
      <c r="L28" s="63">
        <v>5000</v>
      </c>
      <c r="M28" s="66">
        <f>L28*12</f>
        <v>60000</v>
      </c>
    </row>
    <row r="29" spans="1:13" x14ac:dyDescent="0.25">
      <c r="A29" s="72"/>
      <c r="B29" s="33"/>
      <c r="C29" s="69"/>
      <c r="D29" s="74"/>
      <c r="E29" s="76"/>
      <c r="F29" s="9" t="s">
        <v>271</v>
      </c>
      <c r="G29" s="9" t="s">
        <v>272</v>
      </c>
      <c r="H29" s="9" t="s">
        <v>273</v>
      </c>
      <c r="I29" s="69" t="s">
        <v>298</v>
      </c>
      <c r="J29" s="69"/>
      <c r="K29" s="69"/>
      <c r="L29" s="64"/>
      <c r="M29" s="67"/>
    </row>
    <row r="30" spans="1:13" x14ac:dyDescent="0.25">
      <c r="A30" s="72"/>
      <c r="B30" s="33"/>
      <c r="C30" s="69"/>
      <c r="D30" s="20" t="s">
        <v>296</v>
      </c>
      <c r="E30" s="76"/>
      <c r="F30" s="9" t="s">
        <v>138</v>
      </c>
      <c r="G30" s="9" t="s">
        <v>141</v>
      </c>
      <c r="H30" s="9" t="s">
        <v>187</v>
      </c>
      <c r="I30" s="9" t="s">
        <v>15</v>
      </c>
      <c r="J30" s="69">
        <v>9326200</v>
      </c>
      <c r="K30" s="69"/>
      <c r="L30" s="64"/>
      <c r="M30" s="67"/>
    </row>
    <row r="31" spans="1:13" ht="15.75" thickBot="1" x14ac:dyDescent="0.3">
      <c r="A31" s="73"/>
      <c r="B31" s="35"/>
      <c r="C31" s="70"/>
      <c r="D31" s="11" t="s">
        <v>293</v>
      </c>
      <c r="E31" s="77"/>
      <c r="F31" s="12" t="s">
        <v>16</v>
      </c>
      <c r="G31" s="70" t="s">
        <v>300</v>
      </c>
      <c r="H31" s="70"/>
      <c r="I31" s="70"/>
      <c r="J31" s="70"/>
      <c r="K31" s="70"/>
      <c r="L31" s="65"/>
      <c r="M31" s="68"/>
    </row>
    <row r="32" spans="1:13" ht="15.75" thickTop="1" x14ac:dyDescent="0.25">
      <c r="A32" s="99" t="s">
        <v>302</v>
      </c>
      <c r="B32" s="74" t="s">
        <v>11</v>
      </c>
      <c r="C32" s="102" t="s">
        <v>66</v>
      </c>
      <c r="D32" s="32" t="s">
        <v>12</v>
      </c>
      <c r="E32" s="34">
        <v>44574</v>
      </c>
      <c r="F32" s="8" t="s">
        <v>13</v>
      </c>
      <c r="G32" s="103" t="s">
        <v>49</v>
      </c>
      <c r="H32" s="103"/>
      <c r="I32" s="96" t="s">
        <v>14</v>
      </c>
      <c r="J32" s="97"/>
      <c r="K32" s="98"/>
      <c r="L32" s="95">
        <v>4000</v>
      </c>
      <c r="M32" s="66">
        <f t="shared" ref="M32" si="1">L32*12</f>
        <v>48000</v>
      </c>
    </row>
    <row r="33" spans="1:13" x14ac:dyDescent="0.25">
      <c r="A33" s="100"/>
      <c r="B33" s="33"/>
      <c r="C33" s="30"/>
      <c r="D33" s="33"/>
      <c r="E33" s="33"/>
      <c r="F33" s="9" t="s">
        <v>50</v>
      </c>
      <c r="G33" s="9" t="s">
        <v>51</v>
      </c>
      <c r="H33" s="9" t="s">
        <v>52</v>
      </c>
      <c r="I33" s="69" t="s">
        <v>54</v>
      </c>
      <c r="J33" s="69"/>
      <c r="K33" s="69"/>
      <c r="L33" s="33"/>
      <c r="M33" s="67"/>
    </row>
    <row r="34" spans="1:13" x14ac:dyDescent="0.25">
      <c r="A34" s="100"/>
      <c r="B34" s="33"/>
      <c r="C34" s="30"/>
      <c r="D34" s="20" t="s">
        <v>296</v>
      </c>
      <c r="E34" s="33"/>
      <c r="F34" s="10" t="s">
        <v>86</v>
      </c>
      <c r="G34" s="9" t="s">
        <v>53</v>
      </c>
      <c r="H34" s="9" t="s">
        <v>87</v>
      </c>
      <c r="I34" s="9" t="s">
        <v>15</v>
      </c>
      <c r="J34" s="69">
        <v>2114879</v>
      </c>
      <c r="K34" s="69"/>
      <c r="L34" s="33"/>
      <c r="M34" s="67"/>
    </row>
    <row r="35" spans="1:13" ht="15.75" thickBot="1" x14ac:dyDescent="0.3">
      <c r="A35" s="101"/>
      <c r="B35" s="35"/>
      <c r="C35" s="31"/>
      <c r="D35" s="11" t="s">
        <v>293</v>
      </c>
      <c r="E35" s="35"/>
      <c r="F35" s="12" t="s">
        <v>16</v>
      </c>
      <c r="G35" s="51" t="s">
        <v>54</v>
      </c>
      <c r="H35" s="52"/>
      <c r="I35" s="51"/>
      <c r="J35" s="53"/>
      <c r="K35" s="52"/>
      <c r="L35" s="35"/>
      <c r="M35" s="68"/>
    </row>
    <row r="36" spans="1:13" x14ac:dyDescent="0.25">
      <c r="A36" s="71" t="s">
        <v>303</v>
      </c>
      <c r="B36" s="32" t="s">
        <v>11</v>
      </c>
      <c r="C36" s="62" t="s">
        <v>188</v>
      </c>
      <c r="D36" s="26" t="s">
        <v>12</v>
      </c>
      <c r="E36" s="75">
        <v>44568</v>
      </c>
      <c r="F36" s="13" t="s">
        <v>13</v>
      </c>
      <c r="G36" s="62" t="s">
        <v>192</v>
      </c>
      <c r="H36" s="62"/>
      <c r="I36" s="13" t="s">
        <v>14</v>
      </c>
      <c r="J36" s="104" t="s">
        <v>190</v>
      </c>
      <c r="K36" s="104"/>
      <c r="L36" s="63">
        <v>4420</v>
      </c>
      <c r="M36" s="66">
        <f>L36*12</f>
        <v>53040</v>
      </c>
    </row>
    <row r="37" spans="1:13" x14ac:dyDescent="0.25">
      <c r="A37" s="72"/>
      <c r="B37" s="33"/>
      <c r="C37" s="69"/>
      <c r="D37" s="74"/>
      <c r="E37" s="76"/>
      <c r="F37" s="9" t="s">
        <v>193</v>
      </c>
      <c r="G37" s="9" t="s">
        <v>194</v>
      </c>
      <c r="H37" s="9" t="s">
        <v>195</v>
      </c>
      <c r="I37" s="69" t="s">
        <v>191</v>
      </c>
      <c r="J37" s="69"/>
      <c r="K37" s="69"/>
      <c r="L37" s="64"/>
      <c r="M37" s="67"/>
    </row>
    <row r="38" spans="1:13" x14ac:dyDescent="0.25">
      <c r="A38" s="72"/>
      <c r="B38" s="33"/>
      <c r="C38" s="69"/>
      <c r="D38" s="20" t="s">
        <v>296</v>
      </c>
      <c r="E38" s="76"/>
      <c r="F38" s="9" t="s">
        <v>138</v>
      </c>
      <c r="G38" s="9" t="s">
        <v>139</v>
      </c>
      <c r="H38" s="9" t="s">
        <v>196</v>
      </c>
      <c r="I38" s="9" t="s">
        <v>15</v>
      </c>
      <c r="J38" s="69">
        <v>80586</v>
      </c>
      <c r="K38" s="69"/>
      <c r="L38" s="64"/>
      <c r="M38" s="67"/>
    </row>
    <row r="39" spans="1:13" ht="15.75" thickBot="1" x14ac:dyDescent="0.3">
      <c r="A39" s="73"/>
      <c r="B39" s="35"/>
      <c r="C39" s="70"/>
      <c r="D39" s="11" t="s">
        <v>293</v>
      </c>
      <c r="E39" s="77"/>
      <c r="F39" s="12" t="s">
        <v>16</v>
      </c>
      <c r="G39" s="70" t="s">
        <v>189</v>
      </c>
      <c r="H39" s="70"/>
      <c r="I39" s="70"/>
      <c r="J39" s="70"/>
      <c r="K39" s="70"/>
      <c r="L39" s="65"/>
      <c r="M39" s="68"/>
    </row>
    <row r="40" spans="1:13" ht="38.25" customHeight="1" thickBot="1" x14ac:dyDescent="0.3">
      <c r="A40" s="23" t="s">
        <v>338</v>
      </c>
      <c r="B40" s="26" t="s">
        <v>11</v>
      </c>
      <c r="C40" s="62" t="s">
        <v>332</v>
      </c>
      <c r="D40" s="32" t="s">
        <v>12</v>
      </c>
      <c r="E40" s="34">
        <v>44580</v>
      </c>
      <c r="F40" s="13"/>
      <c r="G40" s="36" t="s">
        <v>336</v>
      </c>
      <c r="H40" s="37"/>
      <c r="I40" s="13" t="s">
        <v>14</v>
      </c>
      <c r="J40" s="38" t="s">
        <v>335</v>
      </c>
      <c r="K40" s="39"/>
      <c r="L40" s="40">
        <v>2975</v>
      </c>
      <c r="M40" s="43">
        <f>L40*11</f>
        <v>32725</v>
      </c>
    </row>
    <row r="41" spans="1:13" x14ac:dyDescent="0.25">
      <c r="A41" s="24"/>
      <c r="B41" s="27"/>
      <c r="C41" s="69"/>
      <c r="D41" s="33"/>
      <c r="E41" s="33"/>
      <c r="F41" s="9" t="s">
        <v>343</v>
      </c>
      <c r="G41" s="9" t="s">
        <v>344</v>
      </c>
      <c r="H41" s="9" t="s">
        <v>345</v>
      </c>
      <c r="I41" s="46" t="s">
        <v>55</v>
      </c>
      <c r="J41" s="47"/>
      <c r="K41" s="48"/>
      <c r="L41" s="41"/>
      <c r="M41" s="44"/>
    </row>
    <row r="42" spans="1:13" x14ac:dyDescent="0.25">
      <c r="A42" s="24"/>
      <c r="B42" s="27"/>
      <c r="C42" s="69"/>
      <c r="D42" s="20" t="s">
        <v>296</v>
      </c>
      <c r="E42" s="33"/>
      <c r="F42" s="10" t="s">
        <v>86</v>
      </c>
      <c r="G42" s="9" t="s">
        <v>100</v>
      </c>
      <c r="H42" s="9" t="s">
        <v>346</v>
      </c>
      <c r="I42" s="9" t="s">
        <v>15</v>
      </c>
      <c r="J42" s="49">
        <v>924989</v>
      </c>
      <c r="K42" s="50"/>
      <c r="L42" s="41"/>
      <c r="M42" s="44"/>
    </row>
    <row r="43" spans="1:13" ht="15.75" thickBot="1" x14ac:dyDescent="0.3">
      <c r="A43" s="25"/>
      <c r="B43" s="28"/>
      <c r="C43" s="70"/>
      <c r="D43" s="11" t="s">
        <v>293</v>
      </c>
      <c r="E43" s="35"/>
      <c r="F43" s="12" t="s">
        <v>16</v>
      </c>
      <c r="G43" s="51" t="s">
        <v>335</v>
      </c>
      <c r="H43" s="52"/>
      <c r="I43" s="51"/>
      <c r="J43" s="53"/>
      <c r="K43" s="52"/>
      <c r="L43" s="42"/>
      <c r="M43" s="45"/>
    </row>
    <row r="44" spans="1:13" x14ac:dyDescent="0.25">
      <c r="A44" s="71" t="s">
        <v>304</v>
      </c>
      <c r="B44" s="32" t="s">
        <v>11</v>
      </c>
      <c r="C44" s="62" t="s">
        <v>241</v>
      </c>
      <c r="D44" s="26" t="s">
        <v>12</v>
      </c>
      <c r="E44" s="75">
        <v>44582</v>
      </c>
      <c r="F44" s="13" t="s">
        <v>13</v>
      </c>
      <c r="G44" s="62" t="s">
        <v>242</v>
      </c>
      <c r="H44" s="62"/>
      <c r="I44" s="13" t="s">
        <v>14</v>
      </c>
      <c r="J44" s="62" t="s">
        <v>243</v>
      </c>
      <c r="K44" s="62"/>
      <c r="L44" s="63">
        <v>3500</v>
      </c>
      <c r="M44" s="66">
        <f>L44*12</f>
        <v>42000</v>
      </c>
    </row>
    <row r="45" spans="1:13" x14ac:dyDescent="0.25">
      <c r="A45" s="72"/>
      <c r="B45" s="33"/>
      <c r="C45" s="69"/>
      <c r="D45" s="74"/>
      <c r="E45" s="76"/>
      <c r="F45" s="9" t="s">
        <v>246</v>
      </c>
      <c r="G45" s="9" t="s">
        <v>247</v>
      </c>
      <c r="H45" s="9" t="s">
        <v>248</v>
      </c>
      <c r="I45" s="69" t="s">
        <v>244</v>
      </c>
      <c r="J45" s="69"/>
      <c r="K45" s="69"/>
      <c r="L45" s="64"/>
      <c r="M45" s="67"/>
    </row>
    <row r="46" spans="1:13" x14ac:dyDescent="0.25">
      <c r="A46" s="72"/>
      <c r="B46" s="33"/>
      <c r="C46" s="69"/>
      <c r="D46" s="20" t="s">
        <v>296</v>
      </c>
      <c r="E46" s="76"/>
      <c r="F46" s="9" t="s">
        <v>138</v>
      </c>
      <c r="G46" s="9" t="s">
        <v>139</v>
      </c>
      <c r="H46" s="9" t="s">
        <v>140</v>
      </c>
      <c r="I46" s="9" t="s">
        <v>15</v>
      </c>
      <c r="J46" s="69">
        <v>16499093</v>
      </c>
      <c r="K46" s="69"/>
      <c r="L46" s="64"/>
      <c r="M46" s="67"/>
    </row>
    <row r="47" spans="1:13" ht="15.75" thickBot="1" x14ac:dyDescent="0.3">
      <c r="A47" s="73"/>
      <c r="B47" s="35"/>
      <c r="C47" s="70"/>
      <c r="D47" s="11" t="s">
        <v>293</v>
      </c>
      <c r="E47" s="77"/>
      <c r="F47" s="12" t="s">
        <v>16</v>
      </c>
      <c r="G47" s="70" t="s">
        <v>245</v>
      </c>
      <c r="H47" s="70"/>
      <c r="I47" s="70"/>
      <c r="J47" s="70"/>
      <c r="K47" s="70"/>
      <c r="L47" s="65"/>
      <c r="M47" s="68"/>
    </row>
    <row r="48" spans="1:13" x14ac:dyDescent="0.25">
      <c r="A48" s="23" t="s">
        <v>305</v>
      </c>
      <c r="B48" s="26" t="s">
        <v>11</v>
      </c>
      <c r="C48" s="29" t="s">
        <v>82</v>
      </c>
      <c r="D48" s="32" t="s">
        <v>12</v>
      </c>
      <c r="E48" s="106">
        <v>44568</v>
      </c>
      <c r="F48" s="8" t="s">
        <v>13</v>
      </c>
      <c r="G48" s="36" t="s">
        <v>17</v>
      </c>
      <c r="H48" s="37"/>
      <c r="I48" s="8" t="s">
        <v>14</v>
      </c>
      <c r="J48" s="36"/>
      <c r="K48" s="37"/>
      <c r="L48" s="40">
        <v>5382</v>
      </c>
      <c r="M48" s="43">
        <f>L48*12</f>
        <v>64584</v>
      </c>
    </row>
    <row r="49" spans="1:13" ht="29.25" x14ac:dyDescent="0.25">
      <c r="A49" s="24"/>
      <c r="B49" s="27"/>
      <c r="C49" s="30"/>
      <c r="D49" s="33"/>
      <c r="E49" s="107"/>
      <c r="F49" s="10" t="s">
        <v>97</v>
      </c>
      <c r="G49" s="9" t="s">
        <v>98</v>
      </c>
      <c r="H49" s="9" t="s">
        <v>99</v>
      </c>
      <c r="I49" s="49" t="s">
        <v>18</v>
      </c>
      <c r="J49" s="105"/>
      <c r="K49" s="50"/>
      <c r="L49" s="41"/>
      <c r="M49" s="44"/>
    </row>
    <row r="50" spans="1:13" x14ac:dyDescent="0.25">
      <c r="A50" s="24"/>
      <c r="B50" s="27"/>
      <c r="C50" s="30"/>
      <c r="D50" s="20" t="s">
        <v>296</v>
      </c>
      <c r="E50" s="107"/>
      <c r="F50" s="10" t="s">
        <v>86</v>
      </c>
      <c r="G50" s="9" t="s">
        <v>100</v>
      </c>
      <c r="H50" s="9" t="s">
        <v>101</v>
      </c>
      <c r="I50" s="9" t="s">
        <v>15</v>
      </c>
      <c r="J50" s="49">
        <v>1597388</v>
      </c>
      <c r="K50" s="50"/>
      <c r="L50" s="41"/>
      <c r="M50" s="44"/>
    </row>
    <row r="51" spans="1:13" ht="15.75" thickBot="1" x14ac:dyDescent="0.3">
      <c r="A51" s="25"/>
      <c r="B51" s="28"/>
      <c r="C51" s="31"/>
      <c r="D51" s="11" t="s">
        <v>293</v>
      </c>
      <c r="E51" s="108"/>
      <c r="F51" s="12" t="s">
        <v>16</v>
      </c>
      <c r="G51" s="51" t="s">
        <v>45</v>
      </c>
      <c r="H51" s="52"/>
      <c r="I51" s="51"/>
      <c r="J51" s="53"/>
      <c r="K51" s="52"/>
      <c r="L51" s="42"/>
      <c r="M51" s="45"/>
    </row>
    <row r="52" spans="1:13" x14ac:dyDescent="0.25">
      <c r="A52" s="109" t="s">
        <v>306</v>
      </c>
      <c r="B52" s="32" t="s">
        <v>11</v>
      </c>
      <c r="C52" s="62" t="s">
        <v>78</v>
      </c>
      <c r="D52" s="32" t="s">
        <v>12</v>
      </c>
      <c r="E52" s="110">
        <v>44585</v>
      </c>
      <c r="F52" s="13"/>
      <c r="G52" s="62" t="s">
        <v>62</v>
      </c>
      <c r="H52" s="62"/>
      <c r="I52" s="13" t="s">
        <v>14</v>
      </c>
      <c r="J52" s="62" t="s">
        <v>63</v>
      </c>
      <c r="K52" s="62"/>
      <c r="L52" s="63">
        <v>3600</v>
      </c>
      <c r="M52" s="66">
        <f>L52*12</f>
        <v>43200</v>
      </c>
    </row>
    <row r="53" spans="1:13" x14ac:dyDescent="0.25">
      <c r="A53" s="100"/>
      <c r="B53" s="33"/>
      <c r="C53" s="69"/>
      <c r="D53" s="33"/>
      <c r="E53" s="84"/>
      <c r="F53" s="9" t="s">
        <v>122</v>
      </c>
      <c r="G53" s="9" t="s">
        <v>123</v>
      </c>
      <c r="H53" s="9" t="s">
        <v>124</v>
      </c>
      <c r="I53" s="69" t="s">
        <v>64</v>
      </c>
      <c r="J53" s="69"/>
      <c r="K53" s="69"/>
      <c r="L53" s="33"/>
      <c r="M53" s="67"/>
    </row>
    <row r="54" spans="1:13" x14ac:dyDescent="0.25">
      <c r="A54" s="100"/>
      <c r="B54" s="33"/>
      <c r="C54" s="69"/>
      <c r="D54" s="20" t="s">
        <v>296</v>
      </c>
      <c r="E54" s="84"/>
      <c r="F54" s="10" t="s">
        <v>86</v>
      </c>
      <c r="G54" s="9" t="s">
        <v>110</v>
      </c>
      <c r="H54" s="9" t="s">
        <v>125</v>
      </c>
      <c r="I54" s="9" t="s">
        <v>15</v>
      </c>
      <c r="J54" s="69">
        <v>39470</v>
      </c>
      <c r="K54" s="69"/>
      <c r="L54" s="33"/>
      <c r="M54" s="67"/>
    </row>
    <row r="55" spans="1:13" ht="15.75" thickBot="1" x14ac:dyDescent="0.3">
      <c r="A55" s="101"/>
      <c r="B55" s="35"/>
      <c r="C55" s="70"/>
      <c r="D55" s="11" t="s">
        <v>293</v>
      </c>
      <c r="E55" s="85"/>
      <c r="F55" s="12" t="s">
        <v>16</v>
      </c>
      <c r="G55" s="70" t="s">
        <v>65</v>
      </c>
      <c r="H55" s="70"/>
      <c r="I55" s="70"/>
      <c r="J55" s="70"/>
      <c r="K55" s="70"/>
      <c r="L55" s="35"/>
      <c r="M55" s="68"/>
    </row>
    <row r="56" spans="1:13" x14ac:dyDescent="0.25">
      <c r="A56" s="71" t="s">
        <v>307</v>
      </c>
      <c r="B56" s="32" t="s">
        <v>11</v>
      </c>
      <c r="C56" s="62" t="s">
        <v>68</v>
      </c>
      <c r="D56" s="32" t="s">
        <v>12</v>
      </c>
      <c r="E56" s="34">
        <v>44572</v>
      </c>
      <c r="F56" s="13" t="s">
        <v>13</v>
      </c>
      <c r="G56" s="62" t="s">
        <v>19</v>
      </c>
      <c r="H56" s="62"/>
      <c r="I56" s="13" t="s">
        <v>14</v>
      </c>
      <c r="J56" s="62" t="s">
        <v>20</v>
      </c>
      <c r="K56" s="62"/>
      <c r="L56" s="63">
        <v>4500</v>
      </c>
      <c r="M56" s="66">
        <f t="shared" ref="M56" si="2">L56*12</f>
        <v>54000</v>
      </c>
    </row>
    <row r="57" spans="1:13" x14ac:dyDescent="0.25">
      <c r="A57" s="100"/>
      <c r="B57" s="33"/>
      <c r="C57" s="69"/>
      <c r="D57" s="33"/>
      <c r="E57" s="33"/>
      <c r="F57" s="9" t="s">
        <v>103</v>
      </c>
      <c r="G57" s="9" t="s">
        <v>104</v>
      </c>
      <c r="H57" s="9" t="s">
        <v>105</v>
      </c>
      <c r="I57" s="69"/>
      <c r="J57" s="69"/>
      <c r="K57" s="69"/>
      <c r="L57" s="33"/>
      <c r="M57" s="67"/>
    </row>
    <row r="58" spans="1:13" x14ac:dyDescent="0.25">
      <c r="A58" s="100"/>
      <c r="B58" s="33"/>
      <c r="C58" s="69"/>
      <c r="D58" s="20" t="s">
        <v>296</v>
      </c>
      <c r="E58" s="33"/>
      <c r="F58" s="10" t="s">
        <v>86</v>
      </c>
      <c r="G58" s="9" t="s">
        <v>102</v>
      </c>
      <c r="H58" s="9" t="s">
        <v>106</v>
      </c>
      <c r="I58" s="9" t="s">
        <v>15</v>
      </c>
      <c r="J58" s="69">
        <v>2198908</v>
      </c>
      <c r="K58" s="69"/>
      <c r="L58" s="33"/>
      <c r="M58" s="67"/>
    </row>
    <row r="59" spans="1:13" ht="15.75" thickBot="1" x14ac:dyDescent="0.3">
      <c r="A59" s="101"/>
      <c r="B59" s="35"/>
      <c r="C59" s="70"/>
      <c r="D59" s="11" t="s">
        <v>293</v>
      </c>
      <c r="E59" s="35"/>
      <c r="F59" s="12" t="s">
        <v>16</v>
      </c>
      <c r="G59" s="70" t="s">
        <v>20</v>
      </c>
      <c r="H59" s="70"/>
      <c r="I59" s="70"/>
      <c r="J59" s="70"/>
      <c r="K59" s="70"/>
      <c r="L59" s="35"/>
      <c r="M59" s="68"/>
    </row>
    <row r="60" spans="1:13" x14ac:dyDescent="0.25">
      <c r="A60" s="113" t="s">
        <v>308</v>
      </c>
      <c r="B60" s="114" t="s">
        <v>11</v>
      </c>
      <c r="C60" s="111" t="s">
        <v>75</v>
      </c>
      <c r="D60" s="32" t="s">
        <v>12</v>
      </c>
      <c r="E60" s="110">
        <v>44574</v>
      </c>
      <c r="F60" s="14" t="s">
        <v>13</v>
      </c>
      <c r="G60" s="111" t="s">
        <v>74</v>
      </c>
      <c r="H60" s="111"/>
      <c r="I60" s="14" t="s">
        <v>14</v>
      </c>
      <c r="J60" s="111" t="s">
        <v>73</v>
      </c>
      <c r="K60" s="111"/>
      <c r="L60" s="112">
        <v>6000</v>
      </c>
      <c r="M60" s="66">
        <f>L60*12</f>
        <v>72000</v>
      </c>
    </row>
    <row r="61" spans="1:13" x14ac:dyDescent="0.25">
      <c r="A61" s="92"/>
      <c r="B61" s="84"/>
      <c r="C61" s="89"/>
      <c r="D61" s="33"/>
      <c r="E61" s="84"/>
      <c r="F61" s="15" t="s">
        <v>118</v>
      </c>
      <c r="G61" s="15" t="s">
        <v>72</v>
      </c>
      <c r="H61" s="15" t="s">
        <v>71</v>
      </c>
      <c r="I61" s="89" t="s">
        <v>70</v>
      </c>
      <c r="J61" s="89"/>
      <c r="K61" s="89"/>
      <c r="L61" s="84"/>
      <c r="M61" s="67"/>
    </row>
    <row r="62" spans="1:13" x14ac:dyDescent="0.25">
      <c r="A62" s="92"/>
      <c r="B62" s="84"/>
      <c r="C62" s="89"/>
      <c r="D62" s="20" t="s">
        <v>296</v>
      </c>
      <c r="E62" s="84"/>
      <c r="F62" s="16" t="s">
        <v>115</v>
      </c>
      <c r="G62" s="15" t="s">
        <v>116</v>
      </c>
      <c r="H62" s="15" t="s">
        <v>119</v>
      </c>
      <c r="I62" s="15" t="s">
        <v>15</v>
      </c>
      <c r="J62" s="89">
        <v>12818305</v>
      </c>
      <c r="K62" s="89"/>
      <c r="L62" s="84"/>
      <c r="M62" s="67"/>
    </row>
    <row r="63" spans="1:13" ht="15.75" thickBot="1" x14ac:dyDescent="0.3">
      <c r="A63" s="93"/>
      <c r="B63" s="85"/>
      <c r="C63" s="90"/>
      <c r="D63" s="11" t="s">
        <v>293</v>
      </c>
      <c r="E63" s="85"/>
      <c r="F63" s="17" t="s">
        <v>16</v>
      </c>
      <c r="G63" s="90" t="s">
        <v>69</v>
      </c>
      <c r="H63" s="90"/>
      <c r="I63" s="90"/>
      <c r="J63" s="90"/>
      <c r="K63" s="90"/>
      <c r="L63" s="85"/>
      <c r="M63" s="68"/>
    </row>
    <row r="64" spans="1:13" x14ac:dyDescent="0.25">
      <c r="A64" s="117" t="s">
        <v>309</v>
      </c>
      <c r="B64" s="114" t="s">
        <v>11</v>
      </c>
      <c r="C64" s="111" t="s">
        <v>84</v>
      </c>
      <c r="D64" s="32" t="s">
        <v>12</v>
      </c>
      <c r="E64" s="110">
        <v>44568</v>
      </c>
      <c r="F64" s="14" t="s">
        <v>13</v>
      </c>
      <c r="G64" s="111" t="s">
        <v>21</v>
      </c>
      <c r="H64" s="111"/>
      <c r="I64" s="14" t="s">
        <v>14</v>
      </c>
      <c r="J64" s="115" t="s">
        <v>23</v>
      </c>
      <c r="K64" s="116"/>
      <c r="L64" s="112">
        <v>2600</v>
      </c>
      <c r="M64" s="66">
        <f t="shared" ref="M64" si="3">L64*12</f>
        <v>31200</v>
      </c>
    </row>
    <row r="65" spans="1:13" x14ac:dyDescent="0.25">
      <c r="A65" s="92"/>
      <c r="B65" s="84"/>
      <c r="C65" s="89"/>
      <c r="D65" s="33"/>
      <c r="E65" s="84"/>
      <c r="F65" s="15" t="s">
        <v>112</v>
      </c>
      <c r="G65" s="15" t="s">
        <v>113</v>
      </c>
      <c r="H65" s="15" t="s">
        <v>114</v>
      </c>
      <c r="I65" s="89" t="s">
        <v>22</v>
      </c>
      <c r="J65" s="89"/>
      <c r="K65" s="89"/>
      <c r="L65" s="84"/>
      <c r="M65" s="67"/>
    </row>
    <row r="66" spans="1:13" x14ac:dyDescent="0.25">
      <c r="A66" s="92"/>
      <c r="B66" s="84"/>
      <c r="C66" s="89"/>
      <c r="D66" s="20" t="s">
        <v>296</v>
      </c>
      <c r="E66" s="84"/>
      <c r="F66" s="16" t="s">
        <v>115</v>
      </c>
      <c r="G66" s="15" t="s">
        <v>116</v>
      </c>
      <c r="H66" s="15" t="s">
        <v>117</v>
      </c>
      <c r="I66" s="15" t="s">
        <v>15</v>
      </c>
      <c r="J66" s="89">
        <v>30911915</v>
      </c>
      <c r="K66" s="89"/>
      <c r="L66" s="84"/>
      <c r="M66" s="67"/>
    </row>
    <row r="67" spans="1:13" ht="15.75" thickBot="1" x14ac:dyDescent="0.3">
      <c r="A67" s="93"/>
      <c r="B67" s="85"/>
      <c r="C67" s="90"/>
      <c r="D67" s="11" t="s">
        <v>293</v>
      </c>
      <c r="E67" s="85"/>
      <c r="F67" s="17" t="s">
        <v>16</v>
      </c>
      <c r="G67" s="90" t="s">
        <v>23</v>
      </c>
      <c r="H67" s="90"/>
      <c r="I67" s="90"/>
      <c r="J67" s="90"/>
      <c r="K67" s="90"/>
      <c r="L67" s="85"/>
      <c r="M67" s="68"/>
    </row>
    <row r="68" spans="1:13" x14ac:dyDescent="0.25">
      <c r="A68" s="99" t="s">
        <v>310</v>
      </c>
      <c r="B68" s="74" t="s">
        <v>11</v>
      </c>
      <c r="C68" s="103" t="s">
        <v>77</v>
      </c>
      <c r="D68" s="32" t="s">
        <v>12</v>
      </c>
      <c r="E68" s="110">
        <v>44572</v>
      </c>
      <c r="F68" s="8" t="s">
        <v>13</v>
      </c>
      <c r="G68" s="103" t="s">
        <v>30</v>
      </c>
      <c r="H68" s="103"/>
      <c r="I68" s="8" t="s">
        <v>14</v>
      </c>
      <c r="J68" s="103" t="s">
        <v>31</v>
      </c>
      <c r="K68" s="103"/>
      <c r="L68" s="95">
        <v>1800</v>
      </c>
      <c r="M68" s="118">
        <f>L68*12</f>
        <v>21600</v>
      </c>
    </row>
    <row r="69" spans="1:13" ht="30" x14ac:dyDescent="0.25">
      <c r="A69" s="100"/>
      <c r="B69" s="33"/>
      <c r="C69" s="69"/>
      <c r="D69" s="33"/>
      <c r="E69" s="84"/>
      <c r="F69" s="9" t="s">
        <v>32</v>
      </c>
      <c r="G69" s="9" t="s">
        <v>33</v>
      </c>
      <c r="H69" s="9" t="s">
        <v>120</v>
      </c>
      <c r="I69" s="69"/>
      <c r="J69" s="69"/>
      <c r="K69" s="69"/>
      <c r="L69" s="33"/>
      <c r="M69" s="67"/>
    </row>
    <row r="70" spans="1:13" x14ac:dyDescent="0.25">
      <c r="A70" s="100"/>
      <c r="B70" s="33"/>
      <c r="C70" s="69"/>
      <c r="D70" s="20" t="s">
        <v>296</v>
      </c>
      <c r="E70" s="84"/>
      <c r="F70" s="10" t="s">
        <v>86</v>
      </c>
      <c r="G70" s="9" t="s">
        <v>121</v>
      </c>
      <c r="H70" s="9" t="s">
        <v>92</v>
      </c>
      <c r="I70" s="9" t="s">
        <v>15</v>
      </c>
      <c r="J70" s="69">
        <v>46686924</v>
      </c>
      <c r="K70" s="69"/>
      <c r="L70" s="33"/>
      <c r="M70" s="67"/>
    </row>
    <row r="71" spans="1:13" ht="15.75" thickBot="1" x14ac:dyDescent="0.3">
      <c r="A71" s="101"/>
      <c r="B71" s="35"/>
      <c r="C71" s="70"/>
      <c r="D71" s="11" t="s">
        <v>293</v>
      </c>
      <c r="E71" s="85"/>
      <c r="F71" s="12" t="s">
        <v>16</v>
      </c>
      <c r="G71" s="70" t="s">
        <v>31</v>
      </c>
      <c r="H71" s="70"/>
      <c r="I71" s="70"/>
      <c r="J71" s="70"/>
      <c r="K71" s="70"/>
      <c r="L71" s="35"/>
      <c r="M71" s="68"/>
    </row>
    <row r="72" spans="1:13" x14ac:dyDescent="0.25">
      <c r="A72" s="99" t="s">
        <v>311</v>
      </c>
      <c r="B72" s="74" t="s">
        <v>11</v>
      </c>
      <c r="C72" s="103" t="s">
        <v>85</v>
      </c>
      <c r="D72" s="32" t="s">
        <v>12</v>
      </c>
      <c r="E72" s="34">
        <v>44571</v>
      </c>
      <c r="F72" s="8" t="s">
        <v>13</v>
      </c>
      <c r="G72" s="103" t="s">
        <v>27</v>
      </c>
      <c r="H72" s="103"/>
      <c r="I72" s="8" t="s">
        <v>14</v>
      </c>
      <c r="J72" s="103" t="s">
        <v>29</v>
      </c>
      <c r="K72" s="103"/>
      <c r="L72" s="95">
        <v>30000</v>
      </c>
      <c r="M72" s="118">
        <f>L72*12</f>
        <v>360000</v>
      </c>
    </row>
    <row r="73" spans="1:13" ht="29.25" x14ac:dyDescent="0.25">
      <c r="A73" s="100"/>
      <c r="B73" s="33"/>
      <c r="C73" s="69"/>
      <c r="D73" s="33"/>
      <c r="E73" s="33"/>
      <c r="F73" s="10" t="s">
        <v>107</v>
      </c>
      <c r="G73" s="9" t="s">
        <v>108</v>
      </c>
      <c r="H73" s="9" t="s">
        <v>109</v>
      </c>
      <c r="I73" s="69" t="s">
        <v>28</v>
      </c>
      <c r="J73" s="69"/>
      <c r="K73" s="69"/>
      <c r="L73" s="33"/>
      <c r="M73" s="67"/>
    </row>
    <row r="74" spans="1:13" x14ac:dyDescent="0.25">
      <c r="A74" s="100"/>
      <c r="B74" s="33"/>
      <c r="C74" s="69"/>
      <c r="D74" s="20" t="s">
        <v>296</v>
      </c>
      <c r="E74" s="33"/>
      <c r="F74" s="10" t="s">
        <v>86</v>
      </c>
      <c r="G74" s="9" t="s">
        <v>110</v>
      </c>
      <c r="H74" s="9" t="s">
        <v>111</v>
      </c>
      <c r="I74" s="9" t="s">
        <v>15</v>
      </c>
      <c r="J74" s="69">
        <v>6367259</v>
      </c>
      <c r="K74" s="69"/>
      <c r="L74" s="33"/>
      <c r="M74" s="67"/>
    </row>
    <row r="75" spans="1:13" ht="15.75" thickBot="1" x14ac:dyDescent="0.3">
      <c r="A75" s="101"/>
      <c r="B75" s="35"/>
      <c r="C75" s="70"/>
      <c r="D75" s="11" t="s">
        <v>293</v>
      </c>
      <c r="E75" s="35"/>
      <c r="F75" s="12" t="s">
        <v>16</v>
      </c>
      <c r="G75" s="70" t="s">
        <v>29</v>
      </c>
      <c r="H75" s="70"/>
      <c r="I75" s="70"/>
      <c r="J75" s="70"/>
      <c r="K75" s="70"/>
      <c r="L75" s="35"/>
      <c r="M75" s="68"/>
    </row>
    <row r="76" spans="1:13" x14ac:dyDescent="0.25">
      <c r="A76" s="71" t="s">
        <v>312</v>
      </c>
      <c r="B76" s="32" t="s">
        <v>11</v>
      </c>
      <c r="C76" s="62" t="s">
        <v>215</v>
      </c>
      <c r="D76" s="26" t="s">
        <v>12</v>
      </c>
      <c r="E76" s="75">
        <v>44580</v>
      </c>
      <c r="F76" s="13" t="s">
        <v>13</v>
      </c>
      <c r="G76" s="62" t="s">
        <v>216</v>
      </c>
      <c r="H76" s="62"/>
      <c r="I76" s="13" t="s">
        <v>14</v>
      </c>
      <c r="J76" s="62" t="s">
        <v>217</v>
      </c>
      <c r="K76" s="62"/>
      <c r="L76" s="63">
        <v>5000</v>
      </c>
      <c r="M76" s="66">
        <f>L76*12</f>
        <v>60000</v>
      </c>
    </row>
    <row r="77" spans="1:13" x14ac:dyDescent="0.25">
      <c r="A77" s="72"/>
      <c r="B77" s="33"/>
      <c r="C77" s="69"/>
      <c r="D77" s="74"/>
      <c r="E77" s="76"/>
      <c r="F77" s="9" t="s">
        <v>220</v>
      </c>
      <c r="G77" s="9" t="s">
        <v>221</v>
      </c>
      <c r="H77" s="9" t="s">
        <v>222</v>
      </c>
      <c r="I77" s="69" t="s">
        <v>218</v>
      </c>
      <c r="J77" s="69"/>
      <c r="K77" s="69"/>
      <c r="L77" s="64"/>
      <c r="M77" s="67"/>
    </row>
    <row r="78" spans="1:13" x14ac:dyDescent="0.25">
      <c r="A78" s="72"/>
      <c r="B78" s="33"/>
      <c r="C78" s="69"/>
      <c r="D78" s="20" t="s">
        <v>296</v>
      </c>
      <c r="E78" s="76"/>
      <c r="F78" s="9" t="s">
        <v>138</v>
      </c>
      <c r="G78" s="9" t="s">
        <v>141</v>
      </c>
      <c r="H78" s="9" t="s">
        <v>225</v>
      </c>
      <c r="I78" s="9" t="s">
        <v>15</v>
      </c>
      <c r="J78" s="69">
        <v>6845282</v>
      </c>
      <c r="K78" s="69"/>
      <c r="L78" s="64"/>
      <c r="M78" s="67"/>
    </row>
    <row r="79" spans="1:13" ht="15.75" thickBot="1" x14ac:dyDescent="0.3">
      <c r="A79" s="73"/>
      <c r="B79" s="35"/>
      <c r="C79" s="70"/>
      <c r="D79" s="11" t="s">
        <v>293</v>
      </c>
      <c r="E79" s="77"/>
      <c r="F79" s="12" t="s">
        <v>16</v>
      </c>
      <c r="G79" s="70" t="s">
        <v>219</v>
      </c>
      <c r="H79" s="70"/>
      <c r="I79" s="70"/>
      <c r="J79" s="70"/>
      <c r="K79" s="70"/>
      <c r="L79" s="65"/>
      <c r="M79" s="68"/>
    </row>
    <row r="80" spans="1:13" x14ac:dyDescent="0.25">
      <c r="A80" s="71" t="s">
        <v>313</v>
      </c>
      <c r="B80" s="32" t="s">
        <v>11</v>
      </c>
      <c r="C80" s="62" t="s">
        <v>178</v>
      </c>
      <c r="D80" s="26" t="s">
        <v>12</v>
      </c>
      <c r="E80" s="75">
        <v>44579</v>
      </c>
      <c r="F80" s="13" t="s">
        <v>13</v>
      </c>
      <c r="G80" s="62" t="s">
        <v>182</v>
      </c>
      <c r="H80" s="62"/>
      <c r="I80" s="13" t="s">
        <v>14</v>
      </c>
      <c r="J80" s="104" t="s">
        <v>179</v>
      </c>
      <c r="K80" s="104"/>
      <c r="L80" s="63">
        <v>5500</v>
      </c>
      <c r="M80" s="66">
        <f>L80*12</f>
        <v>66000</v>
      </c>
    </row>
    <row r="81" spans="1:13" x14ac:dyDescent="0.25">
      <c r="A81" s="72"/>
      <c r="B81" s="33"/>
      <c r="C81" s="69"/>
      <c r="D81" s="74"/>
      <c r="E81" s="76"/>
      <c r="F81" s="9" t="s">
        <v>183</v>
      </c>
      <c r="G81" s="9" t="s">
        <v>184</v>
      </c>
      <c r="H81" s="9" t="s">
        <v>185</v>
      </c>
      <c r="I81" s="69" t="s">
        <v>180</v>
      </c>
      <c r="J81" s="69"/>
      <c r="K81" s="69"/>
      <c r="L81" s="64"/>
      <c r="M81" s="67"/>
    </row>
    <row r="82" spans="1:13" x14ac:dyDescent="0.25">
      <c r="A82" s="72"/>
      <c r="B82" s="33"/>
      <c r="C82" s="69"/>
      <c r="D82" s="20" t="s">
        <v>296</v>
      </c>
      <c r="E82" s="76"/>
      <c r="F82" s="9" t="s">
        <v>138</v>
      </c>
      <c r="G82" s="9" t="s">
        <v>141</v>
      </c>
      <c r="H82" s="9" t="s">
        <v>140</v>
      </c>
      <c r="I82" s="9" t="s">
        <v>15</v>
      </c>
      <c r="J82" s="69">
        <v>29466334</v>
      </c>
      <c r="K82" s="69"/>
      <c r="L82" s="64"/>
      <c r="M82" s="67"/>
    </row>
    <row r="83" spans="1:13" ht="15.75" thickBot="1" x14ac:dyDescent="0.3">
      <c r="A83" s="73"/>
      <c r="B83" s="35"/>
      <c r="C83" s="70"/>
      <c r="D83" s="11" t="s">
        <v>293</v>
      </c>
      <c r="E83" s="77"/>
      <c r="F83" s="12" t="s">
        <v>16</v>
      </c>
      <c r="G83" s="70" t="s">
        <v>181</v>
      </c>
      <c r="H83" s="70"/>
      <c r="I83" s="70"/>
      <c r="J83" s="70"/>
      <c r="K83" s="70"/>
      <c r="L83" s="65"/>
      <c r="M83" s="68"/>
    </row>
    <row r="84" spans="1:13" x14ac:dyDescent="0.25">
      <c r="A84" s="71" t="s">
        <v>314</v>
      </c>
      <c r="B84" s="32" t="s">
        <v>11</v>
      </c>
      <c r="C84" s="62" t="s">
        <v>249</v>
      </c>
      <c r="D84" s="26" t="s">
        <v>12</v>
      </c>
      <c r="E84" s="75">
        <v>44587</v>
      </c>
      <c r="F84" s="13" t="s">
        <v>13</v>
      </c>
      <c r="G84" s="62" t="s">
        <v>250</v>
      </c>
      <c r="H84" s="62"/>
      <c r="I84" s="13" t="s">
        <v>14</v>
      </c>
      <c r="J84" s="62" t="s">
        <v>251</v>
      </c>
      <c r="K84" s="62"/>
      <c r="L84" s="63">
        <v>4500</v>
      </c>
      <c r="M84" s="66">
        <f>L84*12</f>
        <v>54000</v>
      </c>
    </row>
    <row r="85" spans="1:13" x14ac:dyDescent="0.25">
      <c r="A85" s="72"/>
      <c r="B85" s="33"/>
      <c r="C85" s="69"/>
      <c r="D85" s="74"/>
      <c r="E85" s="76"/>
      <c r="F85" s="9" t="s">
        <v>254</v>
      </c>
      <c r="G85" s="9" t="s">
        <v>255</v>
      </c>
      <c r="H85" s="9" t="s">
        <v>256</v>
      </c>
      <c r="I85" s="69" t="s">
        <v>252</v>
      </c>
      <c r="J85" s="69"/>
      <c r="K85" s="69"/>
      <c r="L85" s="64"/>
      <c r="M85" s="67"/>
    </row>
    <row r="86" spans="1:13" x14ac:dyDescent="0.25">
      <c r="A86" s="72"/>
      <c r="B86" s="33"/>
      <c r="C86" s="69"/>
      <c r="D86" s="20" t="s">
        <v>296</v>
      </c>
      <c r="E86" s="76"/>
      <c r="F86" s="9" t="s">
        <v>138</v>
      </c>
      <c r="G86" s="9" t="s">
        <v>139</v>
      </c>
      <c r="H86" s="9" t="s">
        <v>196</v>
      </c>
      <c r="I86" s="9" t="s">
        <v>15</v>
      </c>
      <c r="J86" s="69">
        <v>2266709</v>
      </c>
      <c r="K86" s="69"/>
      <c r="L86" s="64"/>
      <c r="M86" s="67"/>
    </row>
    <row r="87" spans="1:13" ht="15.75" thickBot="1" x14ac:dyDescent="0.3">
      <c r="A87" s="73"/>
      <c r="B87" s="35"/>
      <c r="C87" s="70"/>
      <c r="D87" s="11" t="s">
        <v>293</v>
      </c>
      <c r="E87" s="77"/>
      <c r="F87" s="12" t="s">
        <v>16</v>
      </c>
      <c r="G87" s="70" t="s">
        <v>253</v>
      </c>
      <c r="H87" s="70"/>
      <c r="I87" s="70"/>
      <c r="J87" s="70"/>
      <c r="K87" s="70"/>
      <c r="L87" s="65"/>
      <c r="M87" s="68"/>
    </row>
    <row r="88" spans="1:13" x14ac:dyDescent="0.25">
      <c r="A88" s="99" t="s">
        <v>315</v>
      </c>
      <c r="B88" s="74" t="s">
        <v>11</v>
      </c>
      <c r="C88" s="103" t="s">
        <v>79</v>
      </c>
      <c r="D88" s="26" t="s">
        <v>12</v>
      </c>
      <c r="E88" s="75">
        <v>44572</v>
      </c>
      <c r="F88" s="8" t="s">
        <v>13</v>
      </c>
      <c r="G88" s="103" t="s">
        <v>56</v>
      </c>
      <c r="H88" s="103"/>
      <c r="I88" s="8" t="s">
        <v>14</v>
      </c>
      <c r="J88" s="103" t="s">
        <v>58</v>
      </c>
      <c r="K88" s="103"/>
      <c r="L88" s="95">
        <v>3000</v>
      </c>
      <c r="M88" s="118">
        <f>L88*12</f>
        <v>36000</v>
      </c>
    </row>
    <row r="89" spans="1:13" x14ac:dyDescent="0.25">
      <c r="A89" s="100"/>
      <c r="B89" s="33"/>
      <c r="C89" s="69"/>
      <c r="D89" s="74"/>
      <c r="E89" s="76"/>
      <c r="F89" s="9" t="s">
        <v>131</v>
      </c>
      <c r="G89" s="9" t="s">
        <v>132</v>
      </c>
      <c r="H89" s="9" t="s">
        <v>133</v>
      </c>
      <c r="I89" s="69" t="s">
        <v>59</v>
      </c>
      <c r="J89" s="69"/>
      <c r="K89" s="69"/>
      <c r="L89" s="33"/>
      <c r="M89" s="67"/>
    </row>
    <row r="90" spans="1:13" x14ac:dyDescent="0.25">
      <c r="A90" s="100"/>
      <c r="B90" s="33"/>
      <c r="C90" s="69"/>
      <c r="D90" s="20" t="s">
        <v>296</v>
      </c>
      <c r="E90" s="76"/>
      <c r="F90" s="10" t="s">
        <v>86</v>
      </c>
      <c r="G90" s="9" t="s">
        <v>102</v>
      </c>
      <c r="H90" s="9" t="s">
        <v>101</v>
      </c>
      <c r="I90" s="9" t="s">
        <v>15</v>
      </c>
      <c r="J90" s="69">
        <v>72064757</v>
      </c>
      <c r="K90" s="69"/>
      <c r="L90" s="33"/>
      <c r="M90" s="67"/>
    </row>
    <row r="91" spans="1:13" ht="15.75" thickBot="1" x14ac:dyDescent="0.3">
      <c r="A91" s="101"/>
      <c r="B91" s="35"/>
      <c r="C91" s="70"/>
      <c r="D91" s="11" t="s">
        <v>293</v>
      </c>
      <c r="E91" s="77"/>
      <c r="F91" s="12" t="s">
        <v>16</v>
      </c>
      <c r="G91" s="70" t="s">
        <v>57</v>
      </c>
      <c r="H91" s="70"/>
      <c r="I91" s="70"/>
      <c r="J91" s="70"/>
      <c r="K91" s="70"/>
      <c r="L91" s="35"/>
      <c r="M91" s="68"/>
    </row>
    <row r="92" spans="1:13" x14ac:dyDescent="0.25">
      <c r="A92" s="71" t="s">
        <v>329</v>
      </c>
      <c r="B92" s="32" t="s">
        <v>11</v>
      </c>
      <c r="C92" s="62" t="s">
        <v>197</v>
      </c>
      <c r="D92" s="26" t="s">
        <v>12</v>
      </c>
      <c r="E92" s="75">
        <v>44580</v>
      </c>
      <c r="F92" s="13" t="s">
        <v>13</v>
      </c>
      <c r="G92" s="62" t="s">
        <v>198</v>
      </c>
      <c r="H92" s="62"/>
      <c r="I92" s="13" t="s">
        <v>14</v>
      </c>
      <c r="J92" s="62" t="s">
        <v>199</v>
      </c>
      <c r="K92" s="62"/>
      <c r="L92" s="63">
        <v>3300</v>
      </c>
      <c r="M92" s="66">
        <f>L92*12</f>
        <v>39600</v>
      </c>
    </row>
    <row r="93" spans="1:13" x14ac:dyDescent="0.25">
      <c r="A93" s="72"/>
      <c r="B93" s="33"/>
      <c r="C93" s="69"/>
      <c r="D93" s="74"/>
      <c r="E93" s="76"/>
      <c r="F93" s="9" t="s">
        <v>202</v>
      </c>
      <c r="G93" s="9" t="s">
        <v>203</v>
      </c>
      <c r="H93" s="9" t="s">
        <v>204</v>
      </c>
      <c r="I93" s="69" t="s">
        <v>200</v>
      </c>
      <c r="J93" s="69"/>
      <c r="K93" s="69"/>
      <c r="L93" s="64"/>
      <c r="M93" s="67"/>
    </row>
    <row r="94" spans="1:13" x14ac:dyDescent="0.25">
      <c r="A94" s="72"/>
      <c r="B94" s="33"/>
      <c r="C94" s="69"/>
      <c r="D94" s="20" t="s">
        <v>296</v>
      </c>
      <c r="E94" s="76"/>
      <c r="F94" s="9" t="s">
        <v>138</v>
      </c>
      <c r="G94" s="9" t="s">
        <v>139</v>
      </c>
      <c r="H94" s="9" t="s">
        <v>205</v>
      </c>
      <c r="I94" s="9" t="s">
        <v>15</v>
      </c>
      <c r="J94" s="69">
        <v>35994916</v>
      </c>
      <c r="K94" s="69"/>
      <c r="L94" s="64"/>
      <c r="M94" s="67"/>
    </row>
    <row r="95" spans="1:13" ht="15.75" thickBot="1" x14ac:dyDescent="0.3">
      <c r="A95" s="73"/>
      <c r="B95" s="35"/>
      <c r="C95" s="70"/>
      <c r="D95" s="11" t="s">
        <v>293</v>
      </c>
      <c r="E95" s="77"/>
      <c r="F95" s="12" t="s">
        <v>16</v>
      </c>
      <c r="G95" s="70" t="s">
        <v>201</v>
      </c>
      <c r="H95" s="70"/>
      <c r="I95" s="70"/>
      <c r="J95" s="70"/>
      <c r="K95" s="70"/>
      <c r="L95" s="65"/>
      <c r="M95" s="68"/>
    </row>
    <row r="96" spans="1:13" x14ac:dyDescent="0.25">
      <c r="A96" s="71" t="s">
        <v>316</v>
      </c>
      <c r="B96" s="32" t="s">
        <v>11</v>
      </c>
      <c r="C96" s="62" t="s">
        <v>154</v>
      </c>
      <c r="D96" s="26" t="s">
        <v>12</v>
      </c>
      <c r="E96" s="75">
        <v>44578</v>
      </c>
      <c r="F96" s="13" t="s">
        <v>13</v>
      </c>
      <c r="G96" s="62" t="s">
        <v>150</v>
      </c>
      <c r="H96" s="62"/>
      <c r="I96" s="13" t="s">
        <v>14</v>
      </c>
      <c r="J96" s="62" t="s">
        <v>151</v>
      </c>
      <c r="K96" s="62"/>
      <c r="L96" s="63">
        <v>20000</v>
      </c>
      <c r="M96" s="66">
        <f>L96*12</f>
        <v>240000</v>
      </c>
    </row>
    <row r="97" spans="1:13" x14ac:dyDescent="0.25">
      <c r="A97" s="72"/>
      <c r="B97" s="33"/>
      <c r="C97" s="69"/>
      <c r="D97" s="74"/>
      <c r="E97" s="76"/>
      <c r="F97" s="9" t="s">
        <v>155</v>
      </c>
      <c r="G97" s="9" t="s">
        <v>156</v>
      </c>
      <c r="H97" s="9" t="s">
        <v>157</v>
      </c>
      <c r="I97" s="69" t="s">
        <v>152</v>
      </c>
      <c r="J97" s="69"/>
      <c r="K97" s="69"/>
      <c r="L97" s="64"/>
      <c r="M97" s="67"/>
    </row>
    <row r="98" spans="1:13" x14ac:dyDescent="0.25">
      <c r="A98" s="72"/>
      <c r="B98" s="33"/>
      <c r="C98" s="69"/>
      <c r="D98" s="20" t="s">
        <v>296</v>
      </c>
      <c r="E98" s="76"/>
      <c r="F98" s="9" t="s">
        <v>138</v>
      </c>
      <c r="G98" s="9" t="s">
        <v>158</v>
      </c>
      <c r="H98" s="9" t="s">
        <v>159</v>
      </c>
      <c r="I98" s="9" t="s">
        <v>15</v>
      </c>
      <c r="J98" s="69">
        <v>4784588</v>
      </c>
      <c r="K98" s="69"/>
      <c r="L98" s="64"/>
      <c r="M98" s="67"/>
    </row>
    <row r="99" spans="1:13" ht="15.75" thickBot="1" x14ac:dyDescent="0.3">
      <c r="A99" s="73"/>
      <c r="B99" s="35"/>
      <c r="C99" s="70"/>
      <c r="D99" s="11" t="s">
        <v>293</v>
      </c>
      <c r="E99" s="77"/>
      <c r="F99" s="12" t="s">
        <v>16</v>
      </c>
      <c r="G99" s="70" t="s">
        <v>153</v>
      </c>
      <c r="H99" s="70"/>
      <c r="I99" s="70"/>
      <c r="J99" s="70"/>
      <c r="K99" s="70"/>
      <c r="L99" s="65"/>
      <c r="M99" s="68"/>
    </row>
    <row r="100" spans="1:13" x14ac:dyDescent="0.25">
      <c r="A100" s="113" t="s">
        <v>317</v>
      </c>
      <c r="B100" s="114" t="s">
        <v>11</v>
      </c>
      <c r="C100" s="111" t="s">
        <v>76</v>
      </c>
      <c r="D100" s="26" t="s">
        <v>12</v>
      </c>
      <c r="E100" s="75">
        <v>44572</v>
      </c>
      <c r="F100" s="14" t="s">
        <v>13</v>
      </c>
      <c r="G100" s="111" t="s">
        <v>37</v>
      </c>
      <c r="H100" s="111"/>
      <c r="I100" s="14" t="s">
        <v>14</v>
      </c>
      <c r="J100" s="111" t="s">
        <v>38</v>
      </c>
      <c r="K100" s="111"/>
      <c r="L100" s="112">
        <v>3800</v>
      </c>
      <c r="M100" s="119">
        <f>L100*12</f>
        <v>45600</v>
      </c>
    </row>
    <row r="101" spans="1:13" x14ac:dyDescent="0.25">
      <c r="A101" s="92"/>
      <c r="B101" s="84"/>
      <c r="C101" s="89"/>
      <c r="D101" s="74"/>
      <c r="E101" s="76"/>
      <c r="F101" s="16" t="s">
        <v>126</v>
      </c>
      <c r="G101" s="15" t="s">
        <v>127</v>
      </c>
      <c r="H101" s="15" t="s">
        <v>128</v>
      </c>
      <c r="I101" s="89" t="s">
        <v>39</v>
      </c>
      <c r="J101" s="89"/>
      <c r="K101" s="89"/>
      <c r="L101" s="84"/>
      <c r="M101" s="87"/>
    </row>
    <row r="102" spans="1:13" x14ac:dyDescent="0.25">
      <c r="A102" s="92"/>
      <c r="B102" s="84"/>
      <c r="C102" s="89"/>
      <c r="D102" s="20" t="s">
        <v>296</v>
      </c>
      <c r="E102" s="76"/>
      <c r="F102" s="16" t="s">
        <v>115</v>
      </c>
      <c r="G102" s="15" t="s">
        <v>129</v>
      </c>
      <c r="H102" s="15" t="s">
        <v>130</v>
      </c>
      <c r="I102" s="15" t="s">
        <v>15</v>
      </c>
      <c r="J102" s="89">
        <v>5019087</v>
      </c>
      <c r="K102" s="89"/>
      <c r="L102" s="84"/>
      <c r="M102" s="87"/>
    </row>
    <row r="103" spans="1:13" ht="15.75" thickBot="1" x14ac:dyDescent="0.3">
      <c r="A103" s="93"/>
      <c r="B103" s="85"/>
      <c r="C103" s="90"/>
      <c r="D103" s="11" t="s">
        <v>293</v>
      </c>
      <c r="E103" s="77"/>
      <c r="F103" s="17" t="s">
        <v>16</v>
      </c>
      <c r="G103" s="90" t="s">
        <v>40</v>
      </c>
      <c r="H103" s="90"/>
      <c r="I103" s="90"/>
      <c r="J103" s="90"/>
      <c r="K103" s="90"/>
      <c r="L103" s="85"/>
      <c r="M103" s="88"/>
    </row>
    <row r="104" spans="1:13" x14ac:dyDescent="0.25">
      <c r="A104" s="120" t="s">
        <v>318</v>
      </c>
      <c r="B104" s="26" t="s">
        <v>11</v>
      </c>
      <c r="C104" s="26" t="s">
        <v>67</v>
      </c>
      <c r="D104" s="32" t="s">
        <v>12</v>
      </c>
      <c r="E104" s="34">
        <v>44571</v>
      </c>
      <c r="F104" s="13" t="s">
        <v>13</v>
      </c>
      <c r="G104" s="36" t="s">
        <v>26</v>
      </c>
      <c r="H104" s="37"/>
      <c r="I104" s="13" t="s">
        <v>14</v>
      </c>
      <c r="J104" s="36" t="s">
        <v>46</v>
      </c>
      <c r="K104" s="37"/>
      <c r="L104" s="40">
        <v>4000</v>
      </c>
      <c r="M104" s="43">
        <f>L104*12</f>
        <v>48000</v>
      </c>
    </row>
    <row r="105" spans="1:13" x14ac:dyDescent="0.25">
      <c r="A105" s="24"/>
      <c r="B105" s="27"/>
      <c r="C105" s="27"/>
      <c r="D105" s="33"/>
      <c r="E105" s="33"/>
      <c r="F105" s="10" t="s">
        <v>88</v>
      </c>
      <c r="G105" s="9" t="s">
        <v>89</v>
      </c>
      <c r="H105" s="9" t="s">
        <v>90</v>
      </c>
      <c r="I105" s="49" t="s">
        <v>47</v>
      </c>
      <c r="J105" s="105"/>
      <c r="K105" s="50"/>
      <c r="L105" s="41"/>
      <c r="M105" s="44"/>
    </row>
    <row r="106" spans="1:13" x14ac:dyDescent="0.25">
      <c r="A106" s="24"/>
      <c r="B106" s="27"/>
      <c r="C106" s="27"/>
      <c r="D106" s="20" t="s">
        <v>296</v>
      </c>
      <c r="E106" s="33"/>
      <c r="F106" s="10" t="s">
        <v>86</v>
      </c>
      <c r="G106" s="9" t="s">
        <v>91</v>
      </c>
      <c r="H106" s="9" t="s">
        <v>92</v>
      </c>
      <c r="I106" s="9" t="s">
        <v>15</v>
      </c>
      <c r="J106" s="49">
        <v>41737008</v>
      </c>
      <c r="K106" s="50"/>
      <c r="L106" s="41"/>
      <c r="M106" s="44"/>
    </row>
    <row r="107" spans="1:13" ht="15.75" thickBot="1" x14ac:dyDescent="0.3">
      <c r="A107" s="25"/>
      <c r="B107" s="28"/>
      <c r="C107" s="28"/>
      <c r="D107" s="11" t="s">
        <v>293</v>
      </c>
      <c r="E107" s="35"/>
      <c r="F107" s="12" t="s">
        <v>16</v>
      </c>
      <c r="G107" s="51" t="s">
        <v>46</v>
      </c>
      <c r="H107" s="52"/>
      <c r="I107" s="51"/>
      <c r="J107" s="53"/>
      <c r="K107" s="52"/>
      <c r="L107" s="42"/>
      <c r="M107" s="45"/>
    </row>
    <row r="108" spans="1:13" ht="54" customHeight="1" thickBot="1" x14ac:dyDescent="0.3">
      <c r="A108" s="23" t="s">
        <v>337</v>
      </c>
      <c r="B108" s="26" t="s">
        <v>11</v>
      </c>
      <c r="C108" s="62" t="s">
        <v>333</v>
      </c>
      <c r="D108" s="32" t="s">
        <v>12</v>
      </c>
      <c r="E108" s="34">
        <v>44574</v>
      </c>
      <c r="F108" s="13"/>
      <c r="G108" s="36" t="s">
        <v>334</v>
      </c>
      <c r="H108" s="37"/>
      <c r="I108" s="13" t="s">
        <v>14</v>
      </c>
      <c r="J108" s="38" t="s">
        <v>342</v>
      </c>
      <c r="K108" s="39"/>
      <c r="L108" s="40">
        <v>5000</v>
      </c>
      <c r="M108" s="43">
        <f>L108*11</f>
        <v>55000</v>
      </c>
    </row>
    <row r="109" spans="1:13" x14ac:dyDescent="0.25">
      <c r="A109" s="24"/>
      <c r="B109" s="27"/>
      <c r="C109" s="69"/>
      <c r="D109" s="33"/>
      <c r="E109" s="33"/>
      <c r="F109" s="9" t="s">
        <v>348</v>
      </c>
      <c r="G109" s="9" t="s">
        <v>349</v>
      </c>
      <c r="H109" s="9" t="s">
        <v>350</v>
      </c>
      <c r="I109" s="46"/>
      <c r="J109" s="47"/>
      <c r="K109" s="48"/>
      <c r="L109" s="41"/>
      <c r="M109" s="44"/>
    </row>
    <row r="110" spans="1:13" x14ac:dyDescent="0.25">
      <c r="A110" s="24"/>
      <c r="B110" s="27"/>
      <c r="C110" s="69"/>
      <c r="D110" s="20" t="s">
        <v>296</v>
      </c>
      <c r="E110" s="33"/>
      <c r="F110" s="10" t="s">
        <v>86</v>
      </c>
      <c r="G110" s="9" t="s">
        <v>347</v>
      </c>
      <c r="H110" s="9" t="s">
        <v>232</v>
      </c>
      <c r="I110" s="9" t="s">
        <v>15</v>
      </c>
      <c r="J110" s="49">
        <v>100027334</v>
      </c>
      <c r="K110" s="50"/>
      <c r="L110" s="41"/>
      <c r="M110" s="44"/>
    </row>
    <row r="111" spans="1:13" ht="43.5" customHeight="1" thickBot="1" x14ac:dyDescent="0.3">
      <c r="A111" s="25"/>
      <c r="B111" s="28"/>
      <c r="C111" s="70"/>
      <c r="D111" s="11" t="s">
        <v>293</v>
      </c>
      <c r="E111" s="35"/>
      <c r="F111" s="12" t="s">
        <v>16</v>
      </c>
      <c r="G111" s="51" t="s">
        <v>342</v>
      </c>
      <c r="H111" s="52"/>
      <c r="I111" s="51"/>
      <c r="J111" s="53"/>
      <c r="K111" s="52"/>
      <c r="L111" s="42"/>
      <c r="M111" s="45"/>
    </row>
    <row r="112" spans="1:13" x14ac:dyDescent="0.25">
      <c r="A112" s="71" t="s">
        <v>319</v>
      </c>
      <c r="B112" s="32" t="s">
        <v>11</v>
      </c>
      <c r="C112" s="62" t="s">
        <v>160</v>
      </c>
      <c r="D112" s="26" t="s">
        <v>12</v>
      </c>
      <c r="E112" s="75">
        <v>44572</v>
      </c>
      <c r="F112" s="13" t="s">
        <v>13</v>
      </c>
      <c r="G112" s="62" t="s">
        <v>163</v>
      </c>
      <c r="H112" s="62"/>
      <c r="I112" s="13" t="s">
        <v>14</v>
      </c>
      <c r="J112" s="104" t="s">
        <v>161</v>
      </c>
      <c r="K112" s="104"/>
      <c r="L112" s="63">
        <v>6000</v>
      </c>
      <c r="M112" s="66">
        <f>L112*12</f>
        <v>72000</v>
      </c>
    </row>
    <row r="113" spans="1:13" x14ac:dyDescent="0.25">
      <c r="A113" s="72"/>
      <c r="B113" s="33"/>
      <c r="C113" s="69"/>
      <c r="D113" s="74"/>
      <c r="E113" s="76"/>
      <c r="F113" s="9" t="s">
        <v>167</v>
      </c>
      <c r="G113" s="9" t="s">
        <v>168</v>
      </c>
      <c r="H113" s="9" t="s">
        <v>169</v>
      </c>
      <c r="I113" s="69" t="s">
        <v>162</v>
      </c>
      <c r="J113" s="69"/>
      <c r="K113" s="69"/>
      <c r="L113" s="64"/>
      <c r="M113" s="67"/>
    </row>
    <row r="114" spans="1:13" x14ac:dyDescent="0.25">
      <c r="A114" s="72"/>
      <c r="B114" s="33"/>
      <c r="C114" s="69"/>
      <c r="D114" s="20" t="s">
        <v>296</v>
      </c>
      <c r="E114" s="76"/>
      <c r="F114" s="9" t="s">
        <v>138</v>
      </c>
      <c r="G114" s="9" t="s">
        <v>165</v>
      </c>
      <c r="H114" s="9" t="s">
        <v>166</v>
      </c>
      <c r="I114" s="9" t="s">
        <v>15</v>
      </c>
      <c r="J114" s="69">
        <v>2761896</v>
      </c>
      <c r="K114" s="69"/>
      <c r="L114" s="64"/>
      <c r="M114" s="67"/>
    </row>
    <row r="115" spans="1:13" ht="15.75" thickBot="1" x14ac:dyDescent="0.3">
      <c r="A115" s="73"/>
      <c r="B115" s="35"/>
      <c r="C115" s="70"/>
      <c r="D115" s="11" t="s">
        <v>293</v>
      </c>
      <c r="E115" s="77"/>
      <c r="F115" s="12" t="s">
        <v>16</v>
      </c>
      <c r="G115" s="70" t="s">
        <v>164</v>
      </c>
      <c r="H115" s="70"/>
      <c r="I115" s="70"/>
      <c r="J115" s="70"/>
      <c r="K115" s="70"/>
      <c r="L115" s="65"/>
      <c r="M115" s="68"/>
    </row>
    <row r="116" spans="1:13" x14ac:dyDescent="0.25">
      <c r="A116" s="71" t="s">
        <v>320</v>
      </c>
      <c r="B116" s="32" t="s">
        <v>11</v>
      </c>
      <c r="C116" s="62" t="s">
        <v>154</v>
      </c>
      <c r="D116" s="26" t="s">
        <v>12</v>
      </c>
      <c r="E116" s="75">
        <v>44579</v>
      </c>
      <c r="F116" s="13" t="s">
        <v>13</v>
      </c>
      <c r="G116" s="62" t="s">
        <v>142</v>
      </c>
      <c r="H116" s="62"/>
      <c r="I116" s="13" t="s">
        <v>14</v>
      </c>
      <c r="J116" s="104" t="s">
        <v>144</v>
      </c>
      <c r="K116" s="104"/>
      <c r="L116" s="63">
        <v>20000</v>
      </c>
      <c r="M116" s="66">
        <f>L116*12</f>
        <v>240000</v>
      </c>
    </row>
    <row r="117" spans="1:13" x14ac:dyDescent="0.25">
      <c r="A117" s="72"/>
      <c r="B117" s="33"/>
      <c r="C117" s="69"/>
      <c r="D117" s="74"/>
      <c r="E117" s="76"/>
      <c r="F117" s="9" t="s">
        <v>146</v>
      </c>
      <c r="G117" s="9" t="s">
        <v>147</v>
      </c>
      <c r="H117" s="9" t="s">
        <v>148</v>
      </c>
      <c r="I117" s="69" t="s">
        <v>145</v>
      </c>
      <c r="J117" s="69"/>
      <c r="K117" s="69"/>
      <c r="L117" s="64"/>
      <c r="M117" s="67"/>
    </row>
    <row r="118" spans="1:13" x14ac:dyDescent="0.25">
      <c r="A118" s="72"/>
      <c r="B118" s="33"/>
      <c r="C118" s="69"/>
      <c r="D118" s="20" t="s">
        <v>296</v>
      </c>
      <c r="E118" s="76"/>
      <c r="F118" s="9" t="s">
        <v>138</v>
      </c>
      <c r="G118" s="9" t="s">
        <v>141</v>
      </c>
      <c r="H118" s="9" t="s">
        <v>149</v>
      </c>
      <c r="I118" s="9" t="s">
        <v>15</v>
      </c>
      <c r="J118" s="69">
        <v>37131443</v>
      </c>
      <c r="K118" s="69"/>
      <c r="L118" s="64"/>
      <c r="M118" s="67"/>
    </row>
    <row r="119" spans="1:13" ht="36" customHeight="1" thickBot="1" x14ac:dyDescent="0.3">
      <c r="A119" s="73"/>
      <c r="B119" s="35"/>
      <c r="C119" s="70"/>
      <c r="D119" s="11" t="s">
        <v>293</v>
      </c>
      <c r="E119" s="77"/>
      <c r="F119" s="12" t="s">
        <v>16</v>
      </c>
      <c r="G119" s="51" t="s">
        <v>143</v>
      </c>
      <c r="H119" s="52"/>
      <c r="I119" s="70"/>
      <c r="J119" s="70"/>
      <c r="K119" s="70"/>
      <c r="L119" s="65"/>
      <c r="M119" s="68"/>
    </row>
    <row r="120" spans="1:13" x14ac:dyDescent="0.25">
      <c r="A120" s="71" t="s">
        <v>321</v>
      </c>
      <c r="B120" s="32" t="s">
        <v>11</v>
      </c>
      <c r="C120" s="62" t="s">
        <v>170</v>
      </c>
      <c r="D120" s="26" t="s">
        <v>12</v>
      </c>
      <c r="E120" s="75">
        <v>44572</v>
      </c>
      <c r="F120" s="13" t="s">
        <v>13</v>
      </c>
      <c r="G120" s="62" t="s">
        <v>177</v>
      </c>
      <c r="H120" s="62"/>
      <c r="I120" s="13" t="s">
        <v>14</v>
      </c>
      <c r="J120" s="62" t="s">
        <v>171</v>
      </c>
      <c r="K120" s="62"/>
      <c r="L120" s="63">
        <v>35000</v>
      </c>
      <c r="M120" s="66">
        <f>L120*12</f>
        <v>420000</v>
      </c>
    </row>
    <row r="121" spans="1:13" x14ac:dyDescent="0.25">
      <c r="A121" s="72"/>
      <c r="B121" s="33"/>
      <c r="C121" s="69"/>
      <c r="D121" s="74"/>
      <c r="E121" s="76"/>
      <c r="F121" s="9" t="s">
        <v>174</v>
      </c>
      <c r="G121" s="9" t="s">
        <v>175</v>
      </c>
      <c r="H121" s="9" t="s">
        <v>176</v>
      </c>
      <c r="I121" s="69" t="s">
        <v>172</v>
      </c>
      <c r="J121" s="69"/>
      <c r="K121" s="69"/>
      <c r="L121" s="64"/>
      <c r="M121" s="67"/>
    </row>
    <row r="122" spans="1:13" x14ac:dyDescent="0.25">
      <c r="A122" s="72"/>
      <c r="B122" s="33"/>
      <c r="C122" s="69"/>
      <c r="D122" s="20" t="s">
        <v>296</v>
      </c>
      <c r="E122" s="76"/>
      <c r="F122" s="9" t="s">
        <v>138</v>
      </c>
      <c r="G122" s="9" t="s">
        <v>139</v>
      </c>
      <c r="H122" s="9" t="s">
        <v>140</v>
      </c>
      <c r="I122" s="9" t="s">
        <v>15</v>
      </c>
      <c r="J122" s="69">
        <v>5244544</v>
      </c>
      <c r="K122" s="69"/>
      <c r="L122" s="64"/>
      <c r="M122" s="67"/>
    </row>
    <row r="123" spans="1:13" ht="15.75" thickBot="1" x14ac:dyDescent="0.3">
      <c r="A123" s="73"/>
      <c r="B123" s="35"/>
      <c r="C123" s="70"/>
      <c r="D123" s="11" t="s">
        <v>293</v>
      </c>
      <c r="E123" s="77"/>
      <c r="F123" s="12" t="s">
        <v>16</v>
      </c>
      <c r="G123" s="70" t="s">
        <v>173</v>
      </c>
      <c r="H123" s="70"/>
      <c r="I123" s="70"/>
      <c r="J123" s="70"/>
      <c r="K123" s="70"/>
      <c r="L123" s="65"/>
      <c r="M123" s="68"/>
    </row>
    <row r="124" spans="1:13" x14ac:dyDescent="0.25">
      <c r="A124" s="71" t="s">
        <v>322</v>
      </c>
      <c r="B124" s="32" t="s">
        <v>11</v>
      </c>
      <c r="C124" s="62" t="s">
        <v>233</v>
      </c>
      <c r="D124" s="26" t="s">
        <v>12</v>
      </c>
      <c r="E124" s="75">
        <v>44587</v>
      </c>
      <c r="F124" s="13" t="s">
        <v>13</v>
      </c>
      <c r="G124" s="62" t="s">
        <v>234</v>
      </c>
      <c r="H124" s="62"/>
      <c r="I124" s="13" t="s">
        <v>14</v>
      </c>
      <c r="J124" s="104" t="s">
        <v>235</v>
      </c>
      <c r="K124" s="104"/>
      <c r="L124" s="63">
        <v>4100</v>
      </c>
      <c r="M124" s="66">
        <f>L124*12</f>
        <v>49200</v>
      </c>
    </row>
    <row r="125" spans="1:13" x14ac:dyDescent="0.25">
      <c r="A125" s="72"/>
      <c r="B125" s="33"/>
      <c r="C125" s="69"/>
      <c r="D125" s="74"/>
      <c r="E125" s="76"/>
      <c r="F125" s="9" t="s">
        <v>238</v>
      </c>
      <c r="G125" s="9" t="s">
        <v>239</v>
      </c>
      <c r="H125" s="9" t="s">
        <v>240</v>
      </c>
      <c r="I125" s="69" t="s">
        <v>236</v>
      </c>
      <c r="J125" s="69"/>
      <c r="K125" s="69"/>
      <c r="L125" s="64"/>
      <c r="M125" s="67"/>
    </row>
    <row r="126" spans="1:13" x14ac:dyDescent="0.25">
      <c r="A126" s="72"/>
      <c r="B126" s="33"/>
      <c r="C126" s="69"/>
      <c r="D126" s="20" t="s">
        <v>296</v>
      </c>
      <c r="E126" s="76"/>
      <c r="F126" s="9" t="s">
        <v>138</v>
      </c>
      <c r="G126" s="9" t="s">
        <v>141</v>
      </c>
      <c r="H126" s="9" t="s">
        <v>140</v>
      </c>
      <c r="I126" s="9" t="s">
        <v>15</v>
      </c>
      <c r="J126" s="69">
        <v>6295479</v>
      </c>
      <c r="K126" s="69"/>
      <c r="L126" s="64"/>
      <c r="M126" s="67"/>
    </row>
    <row r="127" spans="1:13" ht="15.75" thickBot="1" x14ac:dyDescent="0.3">
      <c r="A127" s="73"/>
      <c r="B127" s="35"/>
      <c r="C127" s="70"/>
      <c r="D127" s="11" t="s">
        <v>293</v>
      </c>
      <c r="E127" s="77"/>
      <c r="F127" s="12" t="s">
        <v>16</v>
      </c>
      <c r="G127" s="70" t="s">
        <v>237</v>
      </c>
      <c r="H127" s="70"/>
      <c r="I127" s="70"/>
      <c r="J127" s="70"/>
      <c r="K127" s="70"/>
      <c r="L127" s="65"/>
      <c r="M127" s="68"/>
    </row>
    <row r="128" spans="1:13" x14ac:dyDescent="0.25">
      <c r="A128" s="109" t="s">
        <v>328</v>
      </c>
      <c r="B128" s="32" t="s">
        <v>11</v>
      </c>
      <c r="C128" s="29" t="s">
        <v>81</v>
      </c>
      <c r="D128" s="32" t="s">
        <v>12</v>
      </c>
      <c r="E128" s="34">
        <v>44575</v>
      </c>
      <c r="F128" s="13" t="s">
        <v>13</v>
      </c>
      <c r="G128" s="62" t="s">
        <v>41</v>
      </c>
      <c r="H128" s="62"/>
      <c r="I128" s="13" t="s">
        <v>14</v>
      </c>
      <c r="J128" s="62" t="s">
        <v>43</v>
      </c>
      <c r="K128" s="62"/>
      <c r="L128" s="63">
        <v>2800</v>
      </c>
      <c r="M128" s="66">
        <f>L128*12</f>
        <v>33600</v>
      </c>
    </row>
    <row r="129" spans="1:13" x14ac:dyDescent="0.25">
      <c r="A129" s="100"/>
      <c r="B129" s="33"/>
      <c r="C129" s="30"/>
      <c r="D129" s="33"/>
      <c r="E129" s="33"/>
      <c r="F129" s="9" t="s">
        <v>93</v>
      </c>
      <c r="G129" s="9" t="s">
        <v>94</v>
      </c>
      <c r="H129" s="9" t="s">
        <v>95</v>
      </c>
      <c r="I129" s="69" t="s">
        <v>44</v>
      </c>
      <c r="J129" s="69"/>
      <c r="K129" s="69"/>
      <c r="L129" s="33"/>
      <c r="M129" s="67"/>
    </row>
    <row r="130" spans="1:13" x14ac:dyDescent="0.25">
      <c r="A130" s="100"/>
      <c r="B130" s="33"/>
      <c r="C130" s="30"/>
      <c r="D130" s="20" t="s">
        <v>296</v>
      </c>
      <c r="E130" s="33"/>
      <c r="F130" s="10" t="s">
        <v>86</v>
      </c>
      <c r="G130" s="9" t="s">
        <v>91</v>
      </c>
      <c r="H130" s="9" t="s">
        <v>96</v>
      </c>
      <c r="I130" s="9" t="s">
        <v>15</v>
      </c>
      <c r="J130" s="69">
        <v>3151999</v>
      </c>
      <c r="K130" s="69"/>
      <c r="L130" s="33"/>
      <c r="M130" s="67"/>
    </row>
    <row r="131" spans="1:13" ht="15.75" thickBot="1" x14ac:dyDescent="0.3">
      <c r="A131" s="101"/>
      <c r="B131" s="35"/>
      <c r="C131" s="31"/>
      <c r="D131" s="11" t="s">
        <v>293</v>
      </c>
      <c r="E131" s="35"/>
      <c r="F131" s="12" t="s">
        <v>16</v>
      </c>
      <c r="G131" s="70" t="s">
        <v>42</v>
      </c>
      <c r="H131" s="70"/>
      <c r="I131" s="70"/>
      <c r="J131" s="70"/>
      <c r="K131" s="70"/>
      <c r="L131" s="35"/>
      <c r="M131" s="68"/>
    </row>
    <row r="132" spans="1:13" x14ac:dyDescent="0.25">
      <c r="A132" s="71" t="s">
        <v>324</v>
      </c>
      <c r="B132" s="32" t="s">
        <v>11</v>
      </c>
      <c r="C132" s="62" t="s">
        <v>223</v>
      </c>
      <c r="D132" s="26" t="s">
        <v>12</v>
      </c>
      <c r="E132" s="75">
        <v>44585</v>
      </c>
      <c r="F132" s="13" t="s">
        <v>13</v>
      </c>
      <c r="G132" s="62" t="s">
        <v>228</v>
      </c>
      <c r="H132" s="62"/>
      <c r="I132" s="13" t="s">
        <v>14</v>
      </c>
      <c r="J132" s="104" t="s">
        <v>224</v>
      </c>
      <c r="K132" s="104"/>
      <c r="L132" s="63">
        <v>3920</v>
      </c>
      <c r="M132" s="66">
        <f>L132*12</f>
        <v>47040</v>
      </c>
    </row>
    <row r="133" spans="1:13" x14ac:dyDescent="0.25">
      <c r="A133" s="72"/>
      <c r="B133" s="33"/>
      <c r="C133" s="69"/>
      <c r="D133" s="74"/>
      <c r="E133" s="76"/>
      <c r="F133" s="9" t="s">
        <v>229</v>
      </c>
      <c r="G133" s="9" t="s">
        <v>230</v>
      </c>
      <c r="H133" s="9" t="s">
        <v>231</v>
      </c>
      <c r="I133" s="69" t="s">
        <v>226</v>
      </c>
      <c r="J133" s="69"/>
      <c r="K133" s="69"/>
      <c r="L133" s="64"/>
      <c r="M133" s="67"/>
    </row>
    <row r="134" spans="1:13" x14ac:dyDescent="0.25">
      <c r="A134" s="72"/>
      <c r="B134" s="33"/>
      <c r="C134" s="69"/>
      <c r="D134" s="20" t="s">
        <v>296</v>
      </c>
      <c r="E134" s="76"/>
      <c r="F134" s="9" t="s">
        <v>138</v>
      </c>
      <c r="G134" s="9" t="s">
        <v>139</v>
      </c>
      <c r="H134" s="9" t="s">
        <v>196</v>
      </c>
      <c r="I134" s="9" t="s">
        <v>15</v>
      </c>
      <c r="J134" s="69">
        <v>8197202</v>
      </c>
      <c r="K134" s="69"/>
      <c r="L134" s="64"/>
      <c r="M134" s="67"/>
    </row>
    <row r="135" spans="1:13" ht="15.75" thickBot="1" x14ac:dyDescent="0.3">
      <c r="A135" s="73"/>
      <c r="B135" s="35"/>
      <c r="C135" s="70"/>
      <c r="D135" s="11" t="s">
        <v>293</v>
      </c>
      <c r="E135" s="77"/>
      <c r="F135" s="12" t="s">
        <v>16</v>
      </c>
      <c r="G135" s="70" t="s">
        <v>227</v>
      </c>
      <c r="H135" s="70"/>
      <c r="I135" s="70"/>
      <c r="J135" s="70"/>
      <c r="K135" s="70"/>
      <c r="L135" s="65"/>
      <c r="M135" s="68"/>
    </row>
    <row r="136" spans="1:13" x14ac:dyDescent="0.25">
      <c r="A136" s="71" t="s">
        <v>325</v>
      </c>
      <c r="B136" s="32" t="s">
        <v>11</v>
      </c>
      <c r="C136" s="62" t="s">
        <v>258</v>
      </c>
      <c r="D136" s="26" t="s">
        <v>12</v>
      </c>
      <c r="E136" s="75">
        <v>44592</v>
      </c>
      <c r="F136" s="13" t="s">
        <v>13</v>
      </c>
      <c r="G136" s="62" t="s">
        <v>259</v>
      </c>
      <c r="H136" s="62"/>
      <c r="I136" s="13" t="s">
        <v>14</v>
      </c>
      <c r="J136" s="104" t="s">
        <v>260</v>
      </c>
      <c r="K136" s="104"/>
      <c r="L136" s="63">
        <v>4000</v>
      </c>
      <c r="M136" s="66">
        <f>L136*12</f>
        <v>48000</v>
      </c>
    </row>
    <row r="137" spans="1:13" x14ac:dyDescent="0.25">
      <c r="A137" s="72"/>
      <c r="B137" s="33"/>
      <c r="C137" s="69"/>
      <c r="D137" s="74"/>
      <c r="E137" s="76"/>
      <c r="F137" s="9" t="s">
        <v>262</v>
      </c>
      <c r="G137" s="9" t="s">
        <v>263</v>
      </c>
      <c r="H137" s="9" t="s">
        <v>264</v>
      </c>
      <c r="I137" s="69" t="s">
        <v>145</v>
      </c>
      <c r="J137" s="69"/>
      <c r="K137" s="69"/>
      <c r="L137" s="64"/>
      <c r="M137" s="67"/>
    </row>
    <row r="138" spans="1:13" x14ac:dyDescent="0.25">
      <c r="A138" s="72"/>
      <c r="B138" s="33"/>
      <c r="C138" s="69"/>
      <c r="D138" s="20" t="s">
        <v>296</v>
      </c>
      <c r="E138" s="76"/>
      <c r="F138" s="9" t="s">
        <v>138</v>
      </c>
      <c r="G138" s="9" t="s">
        <v>141</v>
      </c>
      <c r="H138" s="9" t="s">
        <v>265</v>
      </c>
      <c r="I138" s="9" t="s">
        <v>15</v>
      </c>
      <c r="J138" s="69">
        <v>97886866</v>
      </c>
      <c r="K138" s="69"/>
      <c r="L138" s="64"/>
      <c r="M138" s="67"/>
    </row>
    <row r="139" spans="1:13" ht="15.75" thickBot="1" x14ac:dyDescent="0.3">
      <c r="A139" s="73"/>
      <c r="B139" s="35"/>
      <c r="C139" s="70"/>
      <c r="D139" s="11" t="s">
        <v>293</v>
      </c>
      <c r="E139" s="77"/>
      <c r="F139" s="12" t="s">
        <v>16</v>
      </c>
      <c r="G139" s="70" t="s">
        <v>261</v>
      </c>
      <c r="H139" s="70"/>
      <c r="I139" s="70"/>
      <c r="J139" s="70"/>
      <c r="K139" s="70"/>
      <c r="L139" s="65"/>
      <c r="M139" s="68"/>
    </row>
    <row r="140" spans="1:13" x14ac:dyDescent="0.25">
      <c r="A140" s="71" t="s">
        <v>327</v>
      </c>
      <c r="B140" s="32" t="s">
        <v>11</v>
      </c>
      <c r="C140" s="62" t="s">
        <v>206</v>
      </c>
      <c r="D140" s="26" t="s">
        <v>12</v>
      </c>
      <c r="E140" s="75">
        <v>44587</v>
      </c>
      <c r="F140" s="13" t="s">
        <v>13</v>
      </c>
      <c r="G140" s="62" t="s">
        <v>207</v>
      </c>
      <c r="H140" s="62"/>
      <c r="I140" s="13" t="s">
        <v>14</v>
      </c>
      <c r="J140" s="104" t="s">
        <v>208</v>
      </c>
      <c r="K140" s="104"/>
      <c r="L140" s="63">
        <v>5000</v>
      </c>
      <c r="M140" s="66">
        <f>L140*12</f>
        <v>60000</v>
      </c>
    </row>
    <row r="141" spans="1:13" x14ac:dyDescent="0.25">
      <c r="A141" s="72"/>
      <c r="B141" s="33"/>
      <c r="C141" s="69"/>
      <c r="D141" s="74"/>
      <c r="E141" s="76"/>
      <c r="F141" s="9" t="s">
        <v>212</v>
      </c>
      <c r="G141" s="9" t="s">
        <v>213</v>
      </c>
      <c r="H141" s="9" t="s">
        <v>214</v>
      </c>
      <c r="I141" s="69" t="s">
        <v>209</v>
      </c>
      <c r="J141" s="69"/>
      <c r="K141" s="69"/>
      <c r="L141" s="64"/>
      <c r="M141" s="67"/>
    </row>
    <row r="142" spans="1:13" x14ac:dyDescent="0.25">
      <c r="A142" s="72"/>
      <c r="B142" s="33"/>
      <c r="C142" s="69"/>
      <c r="D142" s="20" t="s">
        <v>296</v>
      </c>
      <c r="E142" s="76"/>
      <c r="F142" s="9" t="s">
        <v>138</v>
      </c>
      <c r="G142" s="9" t="s">
        <v>211</v>
      </c>
      <c r="H142" s="9" t="s">
        <v>196</v>
      </c>
      <c r="I142" s="9" t="s">
        <v>15</v>
      </c>
      <c r="J142" s="69">
        <v>2050811</v>
      </c>
      <c r="K142" s="69"/>
      <c r="L142" s="64"/>
      <c r="M142" s="67"/>
    </row>
    <row r="143" spans="1:13" ht="15.75" thickBot="1" x14ac:dyDescent="0.3">
      <c r="A143" s="73"/>
      <c r="B143" s="35"/>
      <c r="C143" s="70"/>
      <c r="D143" s="11" t="s">
        <v>293</v>
      </c>
      <c r="E143" s="77"/>
      <c r="F143" s="12" t="s">
        <v>16</v>
      </c>
      <c r="G143" s="70" t="s">
        <v>210</v>
      </c>
      <c r="H143" s="70"/>
      <c r="I143" s="70"/>
      <c r="J143" s="70"/>
      <c r="K143" s="70"/>
      <c r="L143" s="65"/>
      <c r="M143" s="68"/>
    </row>
    <row r="144" spans="1:13" x14ac:dyDescent="0.25">
      <c r="A144" s="71" t="s">
        <v>326</v>
      </c>
      <c r="B144" s="32" t="s">
        <v>11</v>
      </c>
      <c r="C144" s="62" t="s">
        <v>266</v>
      </c>
      <c r="D144" s="26" t="s">
        <v>12</v>
      </c>
      <c r="E144" s="75">
        <v>44587</v>
      </c>
      <c r="F144" s="13" t="s">
        <v>13</v>
      </c>
      <c r="G144" s="62" t="s">
        <v>267</v>
      </c>
      <c r="H144" s="62"/>
      <c r="I144" s="13" t="s">
        <v>14</v>
      </c>
      <c r="J144" s="62" t="s">
        <v>268</v>
      </c>
      <c r="K144" s="62"/>
      <c r="L144" s="63">
        <v>4600</v>
      </c>
      <c r="M144" s="66">
        <f>L144*12</f>
        <v>55200</v>
      </c>
    </row>
    <row r="145" spans="1:13" x14ac:dyDescent="0.25">
      <c r="A145" s="72"/>
      <c r="B145" s="33"/>
      <c r="C145" s="69"/>
      <c r="D145" s="74"/>
      <c r="E145" s="76"/>
      <c r="F145" s="9" t="s">
        <v>50</v>
      </c>
      <c r="G145" s="9" t="s">
        <v>288</v>
      </c>
      <c r="H145" s="9" t="s">
        <v>289</v>
      </c>
      <c r="I145" s="69" t="s">
        <v>269</v>
      </c>
      <c r="J145" s="69"/>
      <c r="K145" s="69"/>
      <c r="L145" s="64"/>
      <c r="M145" s="67"/>
    </row>
    <row r="146" spans="1:13" x14ac:dyDescent="0.25">
      <c r="A146" s="72"/>
      <c r="B146" s="33"/>
      <c r="C146" s="69"/>
      <c r="D146" s="20" t="s">
        <v>296</v>
      </c>
      <c r="E146" s="76"/>
      <c r="F146" s="9" t="s">
        <v>138</v>
      </c>
      <c r="G146" s="9" t="s">
        <v>139</v>
      </c>
      <c r="H146" s="9" t="s">
        <v>265</v>
      </c>
      <c r="I146" s="9" t="s">
        <v>15</v>
      </c>
      <c r="J146" s="69">
        <v>14183757</v>
      </c>
      <c r="K146" s="69"/>
      <c r="L146" s="64"/>
      <c r="M146" s="67"/>
    </row>
    <row r="147" spans="1:13" ht="15.75" thickBot="1" x14ac:dyDescent="0.3">
      <c r="A147" s="73"/>
      <c r="B147" s="35"/>
      <c r="C147" s="70"/>
      <c r="D147" s="11" t="s">
        <v>293</v>
      </c>
      <c r="E147" s="77"/>
      <c r="F147" s="12" t="s">
        <v>16</v>
      </c>
      <c r="G147" s="70" t="s">
        <v>270</v>
      </c>
      <c r="H147" s="70"/>
      <c r="I147" s="70"/>
      <c r="J147" s="70"/>
      <c r="K147" s="70"/>
      <c r="L147" s="65"/>
      <c r="M147" s="68"/>
    </row>
    <row r="148" spans="1:13" ht="66.75" customHeight="1" thickBot="1" x14ac:dyDescent="0.3">
      <c r="A148" s="23" t="s">
        <v>323</v>
      </c>
      <c r="B148" s="26" t="s">
        <v>11</v>
      </c>
      <c r="C148" s="29" t="s">
        <v>83</v>
      </c>
      <c r="D148" s="32" t="s">
        <v>12</v>
      </c>
      <c r="E148" s="34">
        <v>44599</v>
      </c>
      <c r="F148" s="13"/>
      <c r="G148" s="36" t="s">
        <v>339</v>
      </c>
      <c r="H148" s="37"/>
      <c r="I148" s="13" t="s">
        <v>14</v>
      </c>
      <c r="J148" s="38" t="s">
        <v>341</v>
      </c>
      <c r="K148" s="39"/>
      <c r="L148" s="40">
        <v>20400</v>
      </c>
      <c r="M148" s="43">
        <f>L148*11</f>
        <v>224400</v>
      </c>
    </row>
    <row r="149" spans="1:13" x14ac:dyDescent="0.25">
      <c r="A149" s="24"/>
      <c r="B149" s="27"/>
      <c r="C149" s="30"/>
      <c r="D149" s="33"/>
      <c r="E149" s="33"/>
      <c r="F149" s="9" t="s">
        <v>351</v>
      </c>
      <c r="G149" s="9" t="s">
        <v>352</v>
      </c>
      <c r="H149" s="9" t="s">
        <v>353</v>
      </c>
      <c r="I149" s="46" t="s">
        <v>340</v>
      </c>
      <c r="J149" s="47"/>
      <c r="K149" s="48"/>
      <c r="L149" s="41"/>
      <c r="M149" s="44"/>
    </row>
    <row r="150" spans="1:13" x14ac:dyDescent="0.25">
      <c r="A150" s="24"/>
      <c r="B150" s="27"/>
      <c r="C150" s="30"/>
      <c r="D150" s="20" t="s">
        <v>354</v>
      </c>
      <c r="E150" s="33"/>
      <c r="F150" s="10" t="s">
        <v>86</v>
      </c>
      <c r="G150" s="9" t="s">
        <v>102</v>
      </c>
      <c r="H150" s="9" t="s">
        <v>356</v>
      </c>
      <c r="I150" s="9" t="s">
        <v>15</v>
      </c>
      <c r="J150" s="49"/>
      <c r="K150" s="50"/>
      <c r="L150" s="41"/>
      <c r="M150" s="44"/>
    </row>
    <row r="151" spans="1:13" ht="15.75" thickBot="1" x14ac:dyDescent="0.3">
      <c r="A151" s="25"/>
      <c r="B151" s="28"/>
      <c r="C151" s="31"/>
      <c r="D151" s="11" t="s">
        <v>355</v>
      </c>
      <c r="E151" s="35"/>
      <c r="F151" s="12" t="s">
        <v>16</v>
      </c>
      <c r="G151" s="51"/>
      <c r="H151" s="52"/>
      <c r="I151" s="51"/>
      <c r="J151" s="53"/>
      <c r="K151" s="52"/>
      <c r="L151" s="42"/>
      <c r="M151" s="45"/>
    </row>
    <row r="152" spans="1:13" ht="40.5" customHeight="1" thickBot="1" x14ac:dyDescent="0.3">
      <c r="A152" s="23" t="s">
        <v>357</v>
      </c>
      <c r="B152" s="26" t="s">
        <v>11</v>
      </c>
      <c r="C152" s="29" t="s">
        <v>358</v>
      </c>
      <c r="D152" s="32" t="s">
        <v>359</v>
      </c>
      <c r="E152" s="34">
        <v>44602</v>
      </c>
      <c r="F152" s="13"/>
      <c r="G152" s="36" t="s">
        <v>362</v>
      </c>
      <c r="H152" s="37"/>
      <c r="I152" s="13" t="s">
        <v>14</v>
      </c>
      <c r="J152" s="38" t="s">
        <v>363</v>
      </c>
      <c r="K152" s="39"/>
      <c r="L152" s="40">
        <v>4000</v>
      </c>
      <c r="M152" s="43">
        <f>L152*11+O152+2322.58</f>
        <v>46322.58</v>
      </c>
    </row>
    <row r="153" spans="1:13" x14ac:dyDescent="0.25">
      <c r="A153" s="24"/>
      <c r="B153" s="27"/>
      <c r="C153" s="30"/>
      <c r="D153" s="33"/>
      <c r="E153" s="33"/>
      <c r="F153" s="9" t="s">
        <v>365</v>
      </c>
      <c r="G153" s="9" t="s">
        <v>349</v>
      </c>
      <c r="H153" s="9" t="s">
        <v>364</v>
      </c>
      <c r="I153" s="46"/>
      <c r="J153" s="47"/>
      <c r="K153" s="48"/>
      <c r="L153" s="41"/>
      <c r="M153" s="44"/>
    </row>
    <row r="154" spans="1:13" x14ac:dyDescent="0.25">
      <c r="A154" s="24"/>
      <c r="B154" s="27"/>
      <c r="C154" s="30"/>
      <c r="D154" s="22" t="s">
        <v>360</v>
      </c>
      <c r="E154" s="33"/>
      <c r="F154" s="10" t="s">
        <v>86</v>
      </c>
      <c r="G154" s="9" t="s">
        <v>366</v>
      </c>
      <c r="H154" s="9" t="s">
        <v>140</v>
      </c>
      <c r="I154" s="9" t="s">
        <v>15</v>
      </c>
      <c r="J154" s="49">
        <v>759171</v>
      </c>
      <c r="K154" s="50"/>
      <c r="L154" s="41"/>
      <c r="M154" s="44"/>
    </row>
    <row r="155" spans="1:13" ht="52.5" customHeight="1" thickBot="1" x14ac:dyDescent="0.3">
      <c r="A155" s="25"/>
      <c r="B155" s="28"/>
      <c r="C155" s="31"/>
      <c r="D155" s="11" t="s">
        <v>361</v>
      </c>
      <c r="E155" s="35"/>
      <c r="F155" s="12" t="s">
        <v>16</v>
      </c>
      <c r="G155" s="51"/>
      <c r="H155" s="52"/>
      <c r="I155" s="51"/>
      <c r="J155" s="53"/>
      <c r="K155" s="52"/>
      <c r="L155" s="42"/>
      <c r="M155" s="45"/>
    </row>
    <row r="156" spans="1:13" ht="59.25" customHeight="1" thickBot="1" x14ac:dyDescent="0.3">
      <c r="A156" s="23" t="s">
        <v>367</v>
      </c>
      <c r="B156" s="26" t="s">
        <v>11</v>
      </c>
      <c r="C156" s="29" t="s">
        <v>368</v>
      </c>
      <c r="D156" s="32" t="s">
        <v>359</v>
      </c>
      <c r="E156" s="34">
        <v>44602</v>
      </c>
      <c r="F156" s="13"/>
      <c r="G156" s="36" t="s">
        <v>369</v>
      </c>
      <c r="H156" s="37"/>
      <c r="I156" s="13" t="s">
        <v>14</v>
      </c>
      <c r="J156" s="38" t="s">
        <v>370</v>
      </c>
      <c r="K156" s="39"/>
      <c r="L156" s="40">
        <v>2300</v>
      </c>
      <c r="M156" s="43">
        <f>L156*11+O156+1335.48</f>
        <v>26635.48</v>
      </c>
    </row>
    <row r="157" spans="1:13" x14ac:dyDescent="0.25">
      <c r="A157" s="24"/>
      <c r="B157" s="27"/>
      <c r="C157" s="30"/>
      <c r="D157" s="33"/>
      <c r="E157" s="33"/>
      <c r="F157" s="9" t="s">
        <v>371</v>
      </c>
      <c r="G157" s="9" t="s">
        <v>372</v>
      </c>
      <c r="H157" s="9" t="s">
        <v>373</v>
      </c>
      <c r="I157" s="46"/>
      <c r="J157" s="47"/>
      <c r="K157" s="48"/>
      <c r="L157" s="41"/>
      <c r="M157" s="44"/>
    </row>
    <row r="158" spans="1:13" x14ac:dyDescent="0.25">
      <c r="A158" s="24"/>
      <c r="B158" s="27"/>
      <c r="C158" s="30"/>
      <c r="D158" s="22" t="s">
        <v>360</v>
      </c>
      <c r="E158" s="33"/>
      <c r="F158" s="10" t="s">
        <v>86</v>
      </c>
      <c r="G158" s="9" t="s">
        <v>374</v>
      </c>
      <c r="H158" s="9" t="s">
        <v>375</v>
      </c>
      <c r="I158" s="9" t="s">
        <v>15</v>
      </c>
      <c r="J158" s="49">
        <v>6102697</v>
      </c>
      <c r="K158" s="50"/>
      <c r="L158" s="41"/>
      <c r="M158" s="44"/>
    </row>
    <row r="159" spans="1:13" ht="15.75" thickBot="1" x14ac:dyDescent="0.3">
      <c r="A159" s="25"/>
      <c r="B159" s="28"/>
      <c r="C159" s="31"/>
      <c r="D159" s="11" t="s">
        <v>361</v>
      </c>
      <c r="E159" s="35"/>
      <c r="F159" s="12" t="s">
        <v>16</v>
      </c>
      <c r="G159" s="51"/>
      <c r="H159" s="52"/>
      <c r="I159" s="51"/>
      <c r="J159" s="53"/>
      <c r="K159" s="52"/>
      <c r="L159" s="42"/>
      <c r="M159" s="45"/>
    </row>
    <row r="160" spans="1:13" ht="42" customHeight="1" thickBot="1" x14ac:dyDescent="0.3">
      <c r="A160" s="23" t="s">
        <v>376</v>
      </c>
      <c r="B160" s="26" t="s">
        <v>11</v>
      </c>
      <c r="C160" s="29" t="s">
        <v>377</v>
      </c>
      <c r="D160" s="32" t="s">
        <v>359</v>
      </c>
      <c r="E160" s="34">
        <v>44606</v>
      </c>
      <c r="F160" s="13"/>
      <c r="G160" s="36" t="s">
        <v>379</v>
      </c>
      <c r="H160" s="37"/>
      <c r="I160" s="13" t="s">
        <v>14</v>
      </c>
      <c r="J160" s="38" t="s">
        <v>378</v>
      </c>
      <c r="K160" s="39"/>
      <c r="L160" s="40">
        <v>4500</v>
      </c>
      <c r="M160" s="43">
        <f>L160*11+O160+2612.9</f>
        <v>52112.9</v>
      </c>
    </row>
    <row r="161" spans="1:13" x14ac:dyDescent="0.25">
      <c r="A161" s="24"/>
      <c r="B161" s="27"/>
      <c r="C161" s="30"/>
      <c r="D161" s="33"/>
      <c r="E161" s="33"/>
      <c r="F161" s="9" t="s">
        <v>380</v>
      </c>
      <c r="G161" s="9" t="s">
        <v>381</v>
      </c>
      <c r="H161" s="9" t="s">
        <v>382</v>
      </c>
      <c r="I161" s="46"/>
      <c r="J161" s="47"/>
      <c r="K161" s="48"/>
      <c r="L161" s="41"/>
      <c r="M161" s="44"/>
    </row>
    <row r="162" spans="1:13" x14ac:dyDescent="0.25">
      <c r="A162" s="24"/>
      <c r="B162" s="27"/>
      <c r="C162" s="30"/>
      <c r="D162" s="22" t="s">
        <v>360</v>
      </c>
      <c r="E162" s="33"/>
      <c r="F162" s="10" t="s">
        <v>86</v>
      </c>
      <c r="G162" s="9" t="s">
        <v>383</v>
      </c>
      <c r="H162" s="9" t="s">
        <v>232</v>
      </c>
      <c r="I162" s="9" t="s">
        <v>15</v>
      </c>
      <c r="J162" s="49">
        <v>66260396</v>
      </c>
      <c r="K162" s="50"/>
      <c r="L162" s="41"/>
      <c r="M162" s="44"/>
    </row>
    <row r="163" spans="1:13" ht="15.75" thickBot="1" x14ac:dyDescent="0.3">
      <c r="A163" s="25"/>
      <c r="B163" s="28"/>
      <c r="C163" s="31"/>
      <c r="D163" s="11" t="s">
        <v>361</v>
      </c>
      <c r="E163" s="35"/>
      <c r="F163" s="12" t="s">
        <v>16</v>
      </c>
      <c r="G163" s="51"/>
      <c r="H163" s="52"/>
      <c r="I163" s="51"/>
      <c r="J163" s="53"/>
      <c r="K163" s="52"/>
      <c r="L163" s="42"/>
      <c r="M163" s="45"/>
    </row>
    <row r="164" spans="1:13" ht="84.75" customHeight="1" thickBot="1" x14ac:dyDescent="0.3">
      <c r="A164" s="23" t="s">
        <v>386</v>
      </c>
      <c r="B164" s="26" t="s">
        <v>11</v>
      </c>
      <c r="C164" s="29" t="s">
        <v>387</v>
      </c>
      <c r="D164" s="32" t="s">
        <v>388</v>
      </c>
      <c r="E164" s="34">
        <v>44627</v>
      </c>
      <c r="F164" s="13"/>
      <c r="G164" s="36" t="s">
        <v>391</v>
      </c>
      <c r="H164" s="37"/>
      <c r="I164" s="13" t="s">
        <v>14</v>
      </c>
      <c r="J164" s="38" t="s">
        <v>392</v>
      </c>
      <c r="K164" s="39"/>
      <c r="L164" s="40">
        <v>8000</v>
      </c>
      <c r="M164" s="43">
        <f>L164*12+O164</f>
        <v>96000</v>
      </c>
    </row>
    <row r="165" spans="1:13" x14ac:dyDescent="0.25">
      <c r="A165" s="24"/>
      <c r="B165" s="27"/>
      <c r="C165" s="30"/>
      <c r="D165" s="33"/>
      <c r="E165" s="33"/>
      <c r="F165" s="9" t="s">
        <v>393</v>
      </c>
      <c r="G165" s="9" t="s">
        <v>394</v>
      </c>
      <c r="H165" s="9" t="s">
        <v>395</v>
      </c>
      <c r="I165" s="46"/>
      <c r="J165" s="47"/>
      <c r="K165" s="48"/>
      <c r="L165" s="41"/>
      <c r="M165" s="44"/>
    </row>
    <row r="166" spans="1:13" x14ac:dyDescent="0.25">
      <c r="A166" s="24"/>
      <c r="B166" s="27"/>
      <c r="C166" s="30"/>
      <c r="D166" s="22" t="s">
        <v>389</v>
      </c>
      <c r="E166" s="33"/>
      <c r="F166" s="10" t="s">
        <v>86</v>
      </c>
      <c r="G166" s="9" t="s">
        <v>396</v>
      </c>
      <c r="H166" s="9" t="s">
        <v>265</v>
      </c>
      <c r="I166" s="9" t="s">
        <v>15</v>
      </c>
      <c r="J166" s="49">
        <v>3844889</v>
      </c>
      <c r="K166" s="50"/>
      <c r="L166" s="41"/>
      <c r="M166" s="44"/>
    </row>
    <row r="167" spans="1:13" ht="15.75" thickBot="1" x14ac:dyDescent="0.3">
      <c r="A167" s="25"/>
      <c r="B167" s="28"/>
      <c r="C167" s="31"/>
      <c r="D167" s="11" t="s">
        <v>390</v>
      </c>
      <c r="E167" s="35"/>
      <c r="F167" s="12" t="s">
        <v>16</v>
      </c>
      <c r="G167" s="51"/>
      <c r="H167" s="52"/>
      <c r="I167" s="51"/>
      <c r="J167" s="53"/>
      <c r="K167" s="52"/>
      <c r="L167" s="42"/>
      <c r="M167" s="45"/>
    </row>
    <row r="168" spans="1:13" ht="42.75" customHeight="1" thickBot="1" x14ac:dyDescent="0.3">
      <c r="A168" s="23" t="s">
        <v>397</v>
      </c>
      <c r="B168" s="26" t="s">
        <v>11</v>
      </c>
      <c r="C168" s="29" t="s">
        <v>398</v>
      </c>
      <c r="D168" s="32" t="s">
        <v>388</v>
      </c>
      <c r="E168" s="34">
        <v>44620</v>
      </c>
      <c r="F168" s="13"/>
      <c r="G168" s="36" t="s">
        <v>399</v>
      </c>
      <c r="H168" s="37"/>
      <c r="I168" s="13" t="s">
        <v>14</v>
      </c>
      <c r="J168" s="38" t="s">
        <v>400</v>
      </c>
      <c r="K168" s="39"/>
      <c r="L168" s="40">
        <v>4900</v>
      </c>
      <c r="M168" s="43">
        <f>L168*12+O168</f>
        <v>58800</v>
      </c>
    </row>
    <row r="169" spans="1:13" x14ac:dyDescent="0.25">
      <c r="A169" s="24"/>
      <c r="B169" s="27"/>
      <c r="C169" s="30"/>
      <c r="D169" s="33"/>
      <c r="E169" s="33"/>
      <c r="F169" s="9" t="s">
        <v>401</v>
      </c>
      <c r="G169" s="9" t="s">
        <v>402</v>
      </c>
      <c r="H169" s="9" t="s">
        <v>403</v>
      </c>
      <c r="I169" s="46"/>
      <c r="J169" s="47"/>
      <c r="K169" s="48"/>
      <c r="L169" s="41"/>
      <c r="M169" s="44"/>
    </row>
    <row r="170" spans="1:13" x14ac:dyDescent="0.25">
      <c r="A170" s="24"/>
      <c r="B170" s="27"/>
      <c r="C170" s="30"/>
      <c r="D170" s="22" t="s">
        <v>389</v>
      </c>
      <c r="E170" s="33"/>
      <c r="F170" s="10" t="s">
        <v>86</v>
      </c>
      <c r="G170" s="9" t="s">
        <v>410</v>
      </c>
      <c r="H170" s="9" t="s">
        <v>411</v>
      </c>
      <c r="I170" s="9" t="s">
        <v>15</v>
      </c>
      <c r="J170" s="49">
        <v>18059708</v>
      </c>
      <c r="K170" s="50"/>
      <c r="L170" s="41"/>
      <c r="M170" s="44"/>
    </row>
    <row r="171" spans="1:13" ht="36.75" customHeight="1" thickBot="1" x14ac:dyDescent="0.3">
      <c r="A171" s="25"/>
      <c r="B171" s="28"/>
      <c r="C171" s="31"/>
      <c r="D171" s="11" t="s">
        <v>390</v>
      </c>
      <c r="E171" s="35"/>
      <c r="F171" s="12" t="s">
        <v>16</v>
      </c>
      <c r="G171" s="51"/>
      <c r="H171" s="52"/>
      <c r="I171" s="51"/>
      <c r="J171" s="53"/>
      <c r="K171" s="52"/>
      <c r="L171" s="42"/>
      <c r="M171" s="45"/>
    </row>
    <row r="172" spans="1:13" ht="64.5" customHeight="1" thickBot="1" x14ac:dyDescent="0.3">
      <c r="A172" s="23" t="s">
        <v>404</v>
      </c>
      <c r="B172" s="26" t="s">
        <v>11</v>
      </c>
      <c r="C172" s="29" t="s">
        <v>368</v>
      </c>
      <c r="D172" s="32" t="s">
        <v>412</v>
      </c>
      <c r="E172" s="34">
        <v>44641</v>
      </c>
      <c r="F172" s="13"/>
      <c r="G172" s="36" t="s">
        <v>405</v>
      </c>
      <c r="H172" s="37"/>
      <c r="I172" s="13" t="s">
        <v>14</v>
      </c>
      <c r="J172" s="38" t="s">
        <v>406</v>
      </c>
      <c r="K172" s="39"/>
      <c r="L172" s="40">
        <v>15000</v>
      </c>
      <c r="M172" s="43">
        <f>L172*10+O172</f>
        <v>150000</v>
      </c>
    </row>
    <row r="173" spans="1:13" x14ac:dyDescent="0.25">
      <c r="A173" s="24"/>
      <c r="B173" s="27"/>
      <c r="C173" s="30"/>
      <c r="D173" s="33"/>
      <c r="E173" s="33"/>
      <c r="F173" s="9" t="s">
        <v>407</v>
      </c>
      <c r="G173" s="9" t="s">
        <v>408</v>
      </c>
      <c r="H173" s="9" t="s">
        <v>409</v>
      </c>
      <c r="I173" s="46"/>
      <c r="J173" s="47"/>
      <c r="K173" s="48"/>
      <c r="L173" s="41"/>
      <c r="M173" s="44"/>
    </row>
    <row r="174" spans="1:13" x14ac:dyDescent="0.25">
      <c r="A174" s="24"/>
      <c r="B174" s="27"/>
      <c r="C174" s="30"/>
      <c r="D174" s="22" t="s">
        <v>413</v>
      </c>
      <c r="E174" s="33"/>
      <c r="F174" s="10" t="s">
        <v>86</v>
      </c>
      <c r="G174" s="9" t="s">
        <v>410</v>
      </c>
      <c r="H174" s="9" t="s">
        <v>196</v>
      </c>
      <c r="I174" s="9" t="s">
        <v>15</v>
      </c>
      <c r="J174" s="49">
        <v>5867428</v>
      </c>
      <c r="K174" s="50"/>
      <c r="L174" s="41"/>
      <c r="M174" s="44"/>
    </row>
    <row r="175" spans="1:13" ht="15.75" thickBot="1" x14ac:dyDescent="0.3">
      <c r="A175" s="25"/>
      <c r="B175" s="28"/>
      <c r="C175" s="31"/>
      <c r="D175" s="11" t="s">
        <v>390</v>
      </c>
      <c r="E175" s="35"/>
      <c r="F175" s="12" t="s">
        <v>16</v>
      </c>
      <c r="G175" s="51"/>
      <c r="H175" s="52"/>
      <c r="I175" s="51"/>
      <c r="J175" s="53"/>
      <c r="K175" s="52"/>
      <c r="L175" s="42"/>
      <c r="M175" s="45"/>
    </row>
  </sheetData>
  <mergeCells count="536">
    <mergeCell ref="A164:A167"/>
    <mergeCell ref="B164:B167"/>
    <mergeCell ref="C164:C167"/>
    <mergeCell ref="D164:D165"/>
    <mergeCell ref="E164:E167"/>
    <mergeCell ref="G164:H164"/>
    <mergeCell ref="J164:K164"/>
    <mergeCell ref="L164:L167"/>
    <mergeCell ref="M164:M167"/>
    <mergeCell ref="I165:K165"/>
    <mergeCell ref="J166:K166"/>
    <mergeCell ref="G167:H167"/>
    <mergeCell ref="I167:K167"/>
    <mergeCell ref="A160:A163"/>
    <mergeCell ref="B160:B163"/>
    <mergeCell ref="C160:C163"/>
    <mergeCell ref="D160:D161"/>
    <mergeCell ref="E160:E163"/>
    <mergeCell ref="G160:H160"/>
    <mergeCell ref="J160:K160"/>
    <mergeCell ref="L160:L163"/>
    <mergeCell ref="M160:M163"/>
    <mergeCell ref="I161:K161"/>
    <mergeCell ref="J162:K162"/>
    <mergeCell ref="G163:H163"/>
    <mergeCell ref="I163:K163"/>
    <mergeCell ref="A156:A159"/>
    <mergeCell ref="B156:B159"/>
    <mergeCell ref="C156:C159"/>
    <mergeCell ref="D156:D157"/>
    <mergeCell ref="E156:E159"/>
    <mergeCell ref="G156:H156"/>
    <mergeCell ref="J156:K156"/>
    <mergeCell ref="L156:L159"/>
    <mergeCell ref="M156:M159"/>
    <mergeCell ref="I157:K157"/>
    <mergeCell ref="J158:K158"/>
    <mergeCell ref="G159:H159"/>
    <mergeCell ref="I159:K159"/>
    <mergeCell ref="A152:A155"/>
    <mergeCell ref="B152:B155"/>
    <mergeCell ref="C152:C155"/>
    <mergeCell ref="D152:D153"/>
    <mergeCell ref="E152:E155"/>
    <mergeCell ref="G152:H152"/>
    <mergeCell ref="J152:K152"/>
    <mergeCell ref="L152:L155"/>
    <mergeCell ref="M152:M155"/>
    <mergeCell ref="I153:K153"/>
    <mergeCell ref="J154:K154"/>
    <mergeCell ref="G155:H155"/>
    <mergeCell ref="I155:K155"/>
    <mergeCell ref="J148:K148"/>
    <mergeCell ref="L148:L151"/>
    <mergeCell ref="M148:M151"/>
    <mergeCell ref="I149:K149"/>
    <mergeCell ref="J150:K150"/>
    <mergeCell ref="G151:H151"/>
    <mergeCell ref="I151:K151"/>
    <mergeCell ref="A148:A151"/>
    <mergeCell ref="B148:B151"/>
    <mergeCell ref="C148:C151"/>
    <mergeCell ref="D148:D149"/>
    <mergeCell ref="E148:E151"/>
    <mergeCell ref="G148:H148"/>
    <mergeCell ref="J144:K144"/>
    <mergeCell ref="M144:M147"/>
    <mergeCell ref="I145:K145"/>
    <mergeCell ref="J146:K146"/>
    <mergeCell ref="G147:H147"/>
    <mergeCell ref="I147:K147"/>
    <mergeCell ref="L144:L147"/>
    <mergeCell ref="A144:A147"/>
    <mergeCell ref="B144:B147"/>
    <mergeCell ref="C144:C147"/>
    <mergeCell ref="D144:D145"/>
    <mergeCell ref="E144:E147"/>
    <mergeCell ref="G144:H144"/>
    <mergeCell ref="J140:K140"/>
    <mergeCell ref="L140:L143"/>
    <mergeCell ref="M140:M143"/>
    <mergeCell ref="I141:K141"/>
    <mergeCell ref="J142:K142"/>
    <mergeCell ref="G143:H143"/>
    <mergeCell ref="I143:K143"/>
    <mergeCell ref="A140:A143"/>
    <mergeCell ref="B140:B143"/>
    <mergeCell ref="C140:C143"/>
    <mergeCell ref="D140:D141"/>
    <mergeCell ref="E140:E143"/>
    <mergeCell ref="G140:H140"/>
    <mergeCell ref="J136:K136"/>
    <mergeCell ref="L136:L139"/>
    <mergeCell ref="M136:M139"/>
    <mergeCell ref="I137:K137"/>
    <mergeCell ref="J138:K138"/>
    <mergeCell ref="G139:H139"/>
    <mergeCell ref="I139:K139"/>
    <mergeCell ref="A136:A139"/>
    <mergeCell ref="B136:B139"/>
    <mergeCell ref="C136:C139"/>
    <mergeCell ref="D136:D137"/>
    <mergeCell ref="E136:E139"/>
    <mergeCell ref="G136:H136"/>
    <mergeCell ref="J132:K132"/>
    <mergeCell ref="L132:L135"/>
    <mergeCell ref="M132:M135"/>
    <mergeCell ref="I133:K133"/>
    <mergeCell ref="J134:K134"/>
    <mergeCell ref="G135:H135"/>
    <mergeCell ref="I135:K135"/>
    <mergeCell ref="A132:A135"/>
    <mergeCell ref="B132:B135"/>
    <mergeCell ref="C132:C135"/>
    <mergeCell ref="D132:D133"/>
    <mergeCell ref="E132:E135"/>
    <mergeCell ref="G132:H132"/>
    <mergeCell ref="J128:K128"/>
    <mergeCell ref="L128:L131"/>
    <mergeCell ref="M128:M131"/>
    <mergeCell ref="I129:K129"/>
    <mergeCell ref="J130:K130"/>
    <mergeCell ref="G131:H131"/>
    <mergeCell ref="I131:K131"/>
    <mergeCell ref="A128:A131"/>
    <mergeCell ref="B128:B131"/>
    <mergeCell ref="C128:C131"/>
    <mergeCell ref="D128:D129"/>
    <mergeCell ref="E128:E131"/>
    <mergeCell ref="G128:H128"/>
    <mergeCell ref="J124:K124"/>
    <mergeCell ref="L124:L127"/>
    <mergeCell ref="M124:M127"/>
    <mergeCell ref="I125:K125"/>
    <mergeCell ref="J126:K126"/>
    <mergeCell ref="G127:H127"/>
    <mergeCell ref="I127:K127"/>
    <mergeCell ref="A124:A127"/>
    <mergeCell ref="B124:B127"/>
    <mergeCell ref="C124:C127"/>
    <mergeCell ref="D124:D125"/>
    <mergeCell ref="E124:E127"/>
    <mergeCell ref="G124:H124"/>
    <mergeCell ref="J120:K120"/>
    <mergeCell ref="L120:L123"/>
    <mergeCell ref="M120:M123"/>
    <mergeCell ref="I121:K121"/>
    <mergeCell ref="J122:K122"/>
    <mergeCell ref="G123:H123"/>
    <mergeCell ref="I123:K123"/>
    <mergeCell ref="A120:A123"/>
    <mergeCell ref="B120:B123"/>
    <mergeCell ref="C120:C123"/>
    <mergeCell ref="D120:D121"/>
    <mergeCell ref="E120:E123"/>
    <mergeCell ref="G120:H120"/>
    <mergeCell ref="J116:K116"/>
    <mergeCell ref="L116:L119"/>
    <mergeCell ref="M116:M119"/>
    <mergeCell ref="I117:K117"/>
    <mergeCell ref="J118:K118"/>
    <mergeCell ref="G119:H119"/>
    <mergeCell ref="I119:K119"/>
    <mergeCell ref="A116:A119"/>
    <mergeCell ref="B116:B119"/>
    <mergeCell ref="C116:C119"/>
    <mergeCell ref="D116:D117"/>
    <mergeCell ref="E116:E119"/>
    <mergeCell ref="G116:H116"/>
    <mergeCell ref="J112:K112"/>
    <mergeCell ref="L112:L115"/>
    <mergeCell ref="M112:M115"/>
    <mergeCell ref="I113:K113"/>
    <mergeCell ref="J114:K114"/>
    <mergeCell ref="G115:H115"/>
    <mergeCell ref="I115:K115"/>
    <mergeCell ref="A112:A115"/>
    <mergeCell ref="B112:B115"/>
    <mergeCell ref="C112:C115"/>
    <mergeCell ref="D112:D113"/>
    <mergeCell ref="E112:E115"/>
    <mergeCell ref="G112:H112"/>
    <mergeCell ref="J108:K108"/>
    <mergeCell ref="L108:L111"/>
    <mergeCell ref="M108:M111"/>
    <mergeCell ref="I109:K109"/>
    <mergeCell ref="J110:K110"/>
    <mergeCell ref="G111:H111"/>
    <mergeCell ref="I111:K111"/>
    <mergeCell ref="A108:A111"/>
    <mergeCell ref="B108:B111"/>
    <mergeCell ref="C108:C111"/>
    <mergeCell ref="D108:D109"/>
    <mergeCell ref="E108:E111"/>
    <mergeCell ref="G108:H108"/>
    <mergeCell ref="J104:K104"/>
    <mergeCell ref="L104:L107"/>
    <mergeCell ref="M104:M107"/>
    <mergeCell ref="I105:K105"/>
    <mergeCell ref="J106:K106"/>
    <mergeCell ref="G107:H107"/>
    <mergeCell ref="I107:K107"/>
    <mergeCell ref="A104:A107"/>
    <mergeCell ref="B104:B107"/>
    <mergeCell ref="C104:C107"/>
    <mergeCell ref="D104:D105"/>
    <mergeCell ref="E104:E107"/>
    <mergeCell ref="G104:H104"/>
    <mergeCell ref="J100:K100"/>
    <mergeCell ref="L100:L103"/>
    <mergeCell ref="M100:M103"/>
    <mergeCell ref="I101:K101"/>
    <mergeCell ref="J102:K102"/>
    <mergeCell ref="G103:H103"/>
    <mergeCell ref="I103:K103"/>
    <mergeCell ref="A100:A103"/>
    <mergeCell ref="B100:B103"/>
    <mergeCell ref="C100:C103"/>
    <mergeCell ref="D100:D101"/>
    <mergeCell ref="E100:E103"/>
    <mergeCell ref="G100:H100"/>
    <mergeCell ref="J96:K96"/>
    <mergeCell ref="L96:L99"/>
    <mergeCell ref="M96:M99"/>
    <mergeCell ref="I97:K97"/>
    <mergeCell ref="J98:K98"/>
    <mergeCell ref="G99:H99"/>
    <mergeCell ref="I99:K99"/>
    <mergeCell ref="A96:A99"/>
    <mergeCell ref="B96:B99"/>
    <mergeCell ref="C96:C99"/>
    <mergeCell ref="D96:D97"/>
    <mergeCell ref="E96:E99"/>
    <mergeCell ref="G96:H96"/>
    <mergeCell ref="J92:K92"/>
    <mergeCell ref="L92:L95"/>
    <mergeCell ref="M92:M95"/>
    <mergeCell ref="I93:K93"/>
    <mergeCell ref="J94:K94"/>
    <mergeCell ref="G95:H95"/>
    <mergeCell ref="I95:K95"/>
    <mergeCell ref="A92:A95"/>
    <mergeCell ref="B92:B95"/>
    <mergeCell ref="C92:C95"/>
    <mergeCell ref="D92:D93"/>
    <mergeCell ref="E92:E95"/>
    <mergeCell ref="G92:H92"/>
    <mergeCell ref="J88:K88"/>
    <mergeCell ref="L88:L91"/>
    <mergeCell ref="M88:M91"/>
    <mergeCell ref="I89:K89"/>
    <mergeCell ref="J90:K90"/>
    <mergeCell ref="G91:H91"/>
    <mergeCell ref="I91:K91"/>
    <mergeCell ref="A88:A91"/>
    <mergeCell ref="B88:B91"/>
    <mergeCell ref="C88:C91"/>
    <mergeCell ref="D88:D89"/>
    <mergeCell ref="E88:E91"/>
    <mergeCell ref="G88:H88"/>
    <mergeCell ref="J84:K84"/>
    <mergeCell ref="L84:L87"/>
    <mergeCell ref="M84:M87"/>
    <mergeCell ref="I85:K85"/>
    <mergeCell ref="J86:K86"/>
    <mergeCell ref="G87:H87"/>
    <mergeCell ref="I87:K87"/>
    <mergeCell ref="A84:A87"/>
    <mergeCell ref="B84:B87"/>
    <mergeCell ref="C84:C87"/>
    <mergeCell ref="D84:D85"/>
    <mergeCell ref="E84:E87"/>
    <mergeCell ref="G84:H84"/>
    <mergeCell ref="J80:K80"/>
    <mergeCell ref="L80:L83"/>
    <mergeCell ref="M80:M83"/>
    <mergeCell ref="I81:K81"/>
    <mergeCell ref="J82:K82"/>
    <mergeCell ref="G83:H83"/>
    <mergeCell ref="I83:K83"/>
    <mergeCell ref="A80:A83"/>
    <mergeCell ref="B80:B83"/>
    <mergeCell ref="C80:C83"/>
    <mergeCell ref="D80:D81"/>
    <mergeCell ref="E80:E83"/>
    <mergeCell ref="G80:H80"/>
    <mergeCell ref="J76:K76"/>
    <mergeCell ref="L76:L79"/>
    <mergeCell ref="M76:M79"/>
    <mergeCell ref="I77:K77"/>
    <mergeCell ref="J78:K78"/>
    <mergeCell ref="G79:H79"/>
    <mergeCell ref="I79:K79"/>
    <mergeCell ref="A76:A79"/>
    <mergeCell ref="B76:B79"/>
    <mergeCell ref="C76:C79"/>
    <mergeCell ref="D76:D77"/>
    <mergeCell ref="E76:E79"/>
    <mergeCell ref="G76:H76"/>
    <mergeCell ref="J72:K72"/>
    <mergeCell ref="L72:L75"/>
    <mergeCell ref="M72:M75"/>
    <mergeCell ref="I73:K73"/>
    <mergeCell ref="J74:K74"/>
    <mergeCell ref="G75:H75"/>
    <mergeCell ref="I75:K75"/>
    <mergeCell ref="A72:A75"/>
    <mergeCell ref="B72:B75"/>
    <mergeCell ref="C72:C75"/>
    <mergeCell ref="D72:D73"/>
    <mergeCell ref="E72:E75"/>
    <mergeCell ref="G72:H72"/>
    <mergeCell ref="J68:K68"/>
    <mergeCell ref="L68:L71"/>
    <mergeCell ref="M68:M71"/>
    <mergeCell ref="I69:K69"/>
    <mergeCell ref="J70:K70"/>
    <mergeCell ref="G71:H71"/>
    <mergeCell ref="I71:K71"/>
    <mergeCell ref="A68:A71"/>
    <mergeCell ref="B68:B71"/>
    <mergeCell ref="C68:C71"/>
    <mergeCell ref="D68:D69"/>
    <mergeCell ref="E68:E71"/>
    <mergeCell ref="G68:H68"/>
    <mergeCell ref="J64:K64"/>
    <mergeCell ref="L64:L67"/>
    <mergeCell ref="M64:M67"/>
    <mergeCell ref="I65:K65"/>
    <mergeCell ref="J66:K66"/>
    <mergeCell ref="G67:H67"/>
    <mergeCell ref="I67:K67"/>
    <mergeCell ref="A64:A67"/>
    <mergeCell ref="B64:B67"/>
    <mergeCell ref="C64:C67"/>
    <mergeCell ref="D64:D65"/>
    <mergeCell ref="E64:E67"/>
    <mergeCell ref="G64:H64"/>
    <mergeCell ref="J60:K60"/>
    <mergeCell ref="L60:L63"/>
    <mergeCell ref="M60:M63"/>
    <mergeCell ref="I61:K61"/>
    <mergeCell ref="J62:K62"/>
    <mergeCell ref="G63:H63"/>
    <mergeCell ref="I63:K63"/>
    <mergeCell ref="A60:A63"/>
    <mergeCell ref="B60:B63"/>
    <mergeCell ref="C60:C63"/>
    <mergeCell ref="D60:D61"/>
    <mergeCell ref="E60:E63"/>
    <mergeCell ref="G60:H60"/>
    <mergeCell ref="J56:K56"/>
    <mergeCell ref="L56:L59"/>
    <mergeCell ref="M56:M59"/>
    <mergeCell ref="I57:K57"/>
    <mergeCell ref="J58:K58"/>
    <mergeCell ref="G59:H59"/>
    <mergeCell ref="I59:K59"/>
    <mergeCell ref="A56:A59"/>
    <mergeCell ref="B56:B59"/>
    <mergeCell ref="C56:C59"/>
    <mergeCell ref="D56:D57"/>
    <mergeCell ref="E56:E59"/>
    <mergeCell ref="G56:H56"/>
    <mergeCell ref="J52:K52"/>
    <mergeCell ref="L52:L55"/>
    <mergeCell ref="M52:M55"/>
    <mergeCell ref="I53:K53"/>
    <mergeCell ref="J54:K54"/>
    <mergeCell ref="G55:H55"/>
    <mergeCell ref="I55:K55"/>
    <mergeCell ref="A52:A55"/>
    <mergeCell ref="B52:B55"/>
    <mergeCell ref="C52:C55"/>
    <mergeCell ref="D52:D53"/>
    <mergeCell ref="E52:E55"/>
    <mergeCell ref="G52:H52"/>
    <mergeCell ref="J48:K48"/>
    <mergeCell ref="L48:L51"/>
    <mergeCell ref="M48:M51"/>
    <mergeCell ref="I49:K49"/>
    <mergeCell ref="J50:K50"/>
    <mergeCell ref="G51:H51"/>
    <mergeCell ref="I51:K51"/>
    <mergeCell ref="A48:A51"/>
    <mergeCell ref="B48:B51"/>
    <mergeCell ref="C48:C51"/>
    <mergeCell ref="D48:D49"/>
    <mergeCell ref="E48:E51"/>
    <mergeCell ref="G48:H48"/>
    <mergeCell ref="J44:K44"/>
    <mergeCell ref="L44:L47"/>
    <mergeCell ref="M44:M47"/>
    <mergeCell ref="I45:K45"/>
    <mergeCell ref="J46:K46"/>
    <mergeCell ref="G47:H47"/>
    <mergeCell ref="I47:K47"/>
    <mergeCell ref="A44:A47"/>
    <mergeCell ref="B44:B47"/>
    <mergeCell ref="C44:C47"/>
    <mergeCell ref="D44:D45"/>
    <mergeCell ref="E44:E47"/>
    <mergeCell ref="G44:H44"/>
    <mergeCell ref="J40:K40"/>
    <mergeCell ref="L40:L43"/>
    <mergeCell ref="M40:M43"/>
    <mergeCell ref="I41:K41"/>
    <mergeCell ref="J42:K42"/>
    <mergeCell ref="G43:H43"/>
    <mergeCell ref="I43:K43"/>
    <mergeCell ref="A40:A43"/>
    <mergeCell ref="B40:B43"/>
    <mergeCell ref="C40:C43"/>
    <mergeCell ref="D40:D41"/>
    <mergeCell ref="E40:E43"/>
    <mergeCell ref="G40:H40"/>
    <mergeCell ref="J36:K36"/>
    <mergeCell ref="L36:L39"/>
    <mergeCell ref="M36:M39"/>
    <mergeCell ref="I37:K37"/>
    <mergeCell ref="J38:K38"/>
    <mergeCell ref="G39:H39"/>
    <mergeCell ref="I39:K39"/>
    <mergeCell ref="A36:A39"/>
    <mergeCell ref="B36:B39"/>
    <mergeCell ref="C36:C39"/>
    <mergeCell ref="D36:D37"/>
    <mergeCell ref="E36:E39"/>
    <mergeCell ref="G36:H36"/>
    <mergeCell ref="L32:L35"/>
    <mergeCell ref="M32:M35"/>
    <mergeCell ref="I33:K33"/>
    <mergeCell ref="J34:K34"/>
    <mergeCell ref="G35:H35"/>
    <mergeCell ref="I35:K35"/>
    <mergeCell ref="I32:K32"/>
    <mergeCell ref="A32:A35"/>
    <mergeCell ref="B32:B35"/>
    <mergeCell ref="C32:C35"/>
    <mergeCell ref="D32:D33"/>
    <mergeCell ref="E32:E35"/>
    <mergeCell ref="G32:H32"/>
    <mergeCell ref="J28:K28"/>
    <mergeCell ref="L28:L31"/>
    <mergeCell ref="M28:M31"/>
    <mergeCell ref="I29:K29"/>
    <mergeCell ref="J30:K30"/>
    <mergeCell ref="G31:H31"/>
    <mergeCell ref="I31:K31"/>
    <mergeCell ref="A28:A31"/>
    <mergeCell ref="B28:B31"/>
    <mergeCell ref="C28:C31"/>
    <mergeCell ref="D28:D29"/>
    <mergeCell ref="E28:E31"/>
    <mergeCell ref="G28:H28"/>
    <mergeCell ref="J24:K24"/>
    <mergeCell ref="L24:L27"/>
    <mergeCell ref="M24:M27"/>
    <mergeCell ref="I25:K25"/>
    <mergeCell ref="J26:K26"/>
    <mergeCell ref="G27:H27"/>
    <mergeCell ref="I27:K27"/>
    <mergeCell ref="A24:A27"/>
    <mergeCell ref="B24:B27"/>
    <mergeCell ref="C24:C27"/>
    <mergeCell ref="D24:D25"/>
    <mergeCell ref="E24:E27"/>
    <mergeCell ref="G24:H24"/>
    <mergeCell ref="M20:M23"/>
    <mergeCell ref="I21:K21"/>
    <mergeCell ref="J22:K22"/>
    <mergeCell ref="G23:H23"/>
    <mergeCell ref="I23:K23"/>
    <mergeCell ref="J20:K20"/>
    <mergeCell ref="L21:L23"/>
    <mergeCell ref="A20:A23"/>
    <mergeCell ref="B20:B23"/>
    <mergeCell ref="C20:C23"/>
    <mergeCell ref="D20:D21"/>
    <mergeCell ref="E20:E23"/>
    <mergeCell ref="G20:H20"/>
    <mergeCell ref="J16:K16"/>
    <mergeCell ref="L16:L19"/>
    <mergeCell ref="M16:M19"/>
    <mergeCell ref="I17:K17"/>
    <mergeCell ref="J18:K18"/>
    <mergeCell ref="G19:H19"/>
    <mergeCell ref="I19:K19"/>
    <mergeCell ref="A16:A19"/>
    <mergeCell ref="B16:B19"/>
    <mergeCell ref="C16:C19"/>
    <mergeCell ref="D16:D17"/>
    <mergeCell ref="E16:E19"/>
    <mergeCell ref="G16:H16"/>
    <mergeCell ref="A1:M1"/>
    <mergeCell ref="A2:M2"/>
    <mergeCell ref="A3:M3"/>
    <mergeCell ref="A4:M4"/>
    <mergeCell ref="A11:M11"/>
    <mergeCell ref="A12:M12"/>
    <mergeCell ref="A13:M13"/>
    <mergeCell ref="A14:M14"/>
    <mergeCell ref="F15:H15"/>
    <mergeCell ref="I15:K15"/>
    <mergeCell ref="A5:M5"/>
    <mergeCell ref="A6:M6"/>
    <mergeCell ref="A7:M7"/>
    <mergeCell ref="A8:M8"/>
    <mergeCell ref="A9:M9"/>
    <mergeCell ref="A10:M10"/>
    <mergeCell ref="A172:A175"/>
    <mergeCell ref="B172:B175"/>
    <mergeCell ref="C172:C175"/>
    <mergeCell ref="D172:D173"/>
    <mergeCell ref="E172:E175"/>
    <mergeCell ref="G172:H172"/>
    <mergeCell ref="J172:K172"/>
    <mergeCell ref="L172:L175"/>
    <mergeCell ref="M172:M175"/>
    <mergeCell ref="I173:K173"/>
    <mergeCell ref="J174:K174"/>
    <mergeCell ref="G175:H175"/>
    <mergeCell ref="I175:K175"/>
    <mergeCell ref="A168:A171"/>
    <mergeCell ref="B168:B171"/>
    <mergeCell ref="C168:C171"/>
    <mergeCell ref="D168:D169"/>
    <mergeCell ref="E168:E171"/>
    <mergeCell ref="G168:H168"/>
    <mergeCell ref="J168:K168"/>
    <mergeCell ref="L168:L171"/>
    <mergeCell ref="M168:M171"/>
    <mergeCell ref="I169:K169"/>
    <mergeCell ref="J170:K170"/>
    <mergeCell ref="G171:H171"/>
    <mergeCell ref="I171:K171"/>
  </mergeCells>
  <printOptions horizontalCentered="1"/>
  <pageMargins left="0.70866141732283472" right="0.70866141732283472" top="0.74803149606299213" bottom="0.74803149606299213" header="0.31496062992125984" footer="0.31496062992125984"/>
  <pageSetup paperSize="300" scale="57" orientation="landscape" verticalDpi="0" r:id="rId1"/>
  <rowBreaks count="4" manualBreakCount="4">
    <brk id="51" max="12" man="1"/>
    <brk id="91" max="12" man="1"/>
    <brk id="127" max="12" man="1"/>
    <brk id="1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Arrendamiento</vt:lpstr>
      <vt:lpstr>Arrendamiento!Área_de_impresión</vt:lpstr>
      <vt:lpstr>Arrendamiento!Títulos_a_imprimir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Rubén Fernando Méndez Set</cp:lastModifiedBy>
  <cp:lastPrinted>2022-04-07T19:01:30Z</cp:lastPrinted>
  <dcterms:created xsi:type="dcterms:W3CDTF">2017-08-01T15:30:06Z</dcterms:created>
  <dcterms:modified xsi:type="dcterms:W3CDTF">2022-04-07T19:01:33Z</dcterms:modified>
</cp:coreProperties>
</file>