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ontenegro\Desktop\acceso mayo\DE OFICIO\13\"/>
    </mc:Choice>
  </mc:AlternateContent>
  <bookViews>
    <workbookView xWindow="0" yWindow="0" windowWidth="20490" windowHeight="7650" tabRatio="500"/>
  </bookViews>
  <sheets>
    <sheet name="Elemento 13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6" i="2" l="1"/>
  <c r="O15" i="2"/>
  <c r="O14" i="2"/>
  <c r="O13" i="2"/>
  <c r="N16" i="2"/>
  <c r="L17" i="2"/>
  <c r="K17" i="2"/>
  <c r="J17" i="2"/>
  <c r="I17" i="2"/>
  <c r="G17" i="2"/>
  <c r="F17" i="2"/>
  <c r="H16" i="2"/>
  <c r="M16" i="2" s="1"/>
  <c r="H15" i="2"/>
  <c r="P15" i="2" s="1"/>
  <c r="H14" i="2"/>
  <c r="P14" i="2" s="1"/>
  <c r="H13" i="2"/>
  <c r="M13" i="2" s="1"/>
  <c r="N13" i="2" l="1"/>
  <c r="P16" i="2"/>
  <c r="N14" i="2"/>
  <c r="O17" i="2"/>
  <c r="N15" i="2"/>
  <c r="P13" i="2"/>
  <c r="H17" i="2"/>
  <c r="P17" i="2" s="1"/>
  <c r="M15" i="2"/>
  <c r="M14" i="2"/>
  <c r="N17" i="2" l="1"/>
  <c r="M17" i="2"/>
</calcChain>
</file>

<file path=xl/sharedStrings.xml><?xml version="1.0" encoding="utf-8"?>
<sst xmlns="http://schemas.openxmlformats.org/spreadsheetml/2006/main" count="32" uniqueCount="32">
  <si>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Lic. Henry Buldemaro Momotic Pisquiy</t>
    </r>
  </si>
  <si>
    <t>PRESUPUESTO POR PROGRAMAS</t>
  </si>
  <si>
    <t>(Artículo 10, numeral 7, Ley de Acceso a la Información Pública)</t>
  </si>
  <si>
    <t>Cantidades Expresadas en Quetzales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</si>
  <si>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</si>
  <si>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</si>
  <si>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</si>
  <si>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</si>
  <si>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</si>
  <si>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</si>
  <si>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</si>
  <si>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</si>
  <si>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</si>
  <si>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</si>
  <si>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
EJEC</t>
  </si>
  <si>
    <t>11150025</t>
  </si>
  <si>
    <t>PROCURADURIA DE LOS DERECHOS HUMANOS (PDH)</t>
  </si>
  <si>
    <t xml:space="preserve"> 01</t>
  </si>
  <si>
    <t>ACTIVIDADES CENTRALES</t>
  </si>
  <si>
    <t xml:space="preserve"> 11</t>
  </si>
  <si>
    <t>PROMOCION Y EDUCACION EN DERECHOS HUMANOS</t>
  </si>
  <si>
    <t xml:space="preserve"> 12</t>
  </si>
  <si>
    <t>PREVENCION, DEFENSA Y PROTECCION DELOS DERECHOS HUMANOS</t>
  </si>
  <si>
    <t>TRANSPARENCIA Y ACCESO A LA INFORMACION</t>
  </si>
  <si>
    <t xml:space="preserve">TOTAL  </t>
  </si>
  <si>
    <t>11150025  PROCURADURIA DE LOS DERECHOS HUMANOS (PDH)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</si>
  <si>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</si>
  <si>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t>EJERCICIO: 2022</t>
  </si>
  <si>
    <t>DIRECCIÓN FINANCIERA</t>
  </si>
  <si>
    <t>PROCURADURÍA DE LOS DERECHOS HUMANOS</t>
  </si>
  <si>
    <t>DEL MES DE ENERO AL MES DE MAYO</t>
  </si>
  <si>
    <t>Fecha de Actualización: 02/06/2022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</si>
</sst>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44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0" fillId="0" borderId="0" xfId="0"/>
    <xf numFmtId="0" fontId="0" fillId="2" borderId="0" xfId="0" applyFill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4" fontId="9" fillId="0" borderId="0" xfId="0" applyNumberFormat="1" applyFont="1" applyAlignment="1">
      <alignment horizontal="right" vertical="top" wrapText="1"/>
    </xf>
    <xf numFmtId="43" fontId="9" fillId="0" borderId="0" xfId="1" applyFont="1" applyAlignment="1">
      <alignment horizontal="right" vertical="top" wrapText="1"/>
    </xf>
    <xf numFmtId="0" fontId="9" fillId="0" borderId="0" xfId="0" applyFont="1" applyAlignment="1">
      <alignment horizontal="left" vertical="top" readingOrder="1"/>
    </xf>
    <xf numFmtId="4" fontId="9" fillId="0" borderId="2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10" fontId="7" fillId="0" borderId="2" xfId="2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 readingOrder="1"/>
    </xf>
    <xf numFmtId="0" fontId="10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1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P20"/>
  <sheetViews>
    <sheetView tabSelected="1" showWhiteSpace="0" view="pageLayout" zoomScaleNormal="100" workbookViewId="0">
      <selection activeCell="A6" sqref="A6:P6"/>
    </sheetView>
  </sheetViews>
  <sheetFormatPr baseColWidth="10" defaultColWidth="10.75" defaultRowHeight="12.75" x14ac:dyDescent="0.2"/>
  <cols>
    <col min="1" max="1" width="4.5" style="2" customWidth="1"/>
    <col min="2" max="2" width="21.625" style="2" customWidth="1"/>
    <col min="3" max="3" width="20.75" style="2" hidden="1" customWidth="1"/>
    <col min="4" max="5" width="10.75" style="2" hidden="1" customWidth="1"/>
    <col min="6" max="8" width="10.75" style="1"/>
    <col min="9" max="9" width="9.375" style="1" customWidth="1"/>
    <col min="10" max="16384" width="10.75" style="1"/>
  </cols>
  <sheetData>
    <row r="1" spans="1:16" x14ac:dyDescent="0.2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3" customFormat="1" ht="15.75" x14ac:dyDescent="0.2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4" customFormat="1" ht="15.75" x14ac:dyDescent="0.2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4" customFormat="1" ht="15.75" x14ac:dyDescent="0.2">
      <c r="A5" s="27" t="s">
        <v>31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4" customFormat="1" ht="15.75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4" customFormat="1" ht="15.75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4" customFormat="1" ht="16.5" thickBot="1" x14ac:dyDescent="0.25">
      <c r="A8" s="27" t="s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4" customFormat="1" ht="12.75" customHeight="1" x14ac:dyDescent="0.2">
      <c r="A9" s="23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4" customFormat="1" ht="22.5" customHeight="1" x14ac:dyDescent="0.2">
      <c r="A10" s="26" t="s">
        <v>27</v>
      </c>
      <c r="B10" s="26"/>
      <c r="C10" s="24">
        <v>2021</v>
      </c>
      <c r="D10" s="24"/>
      <c r="E10" s="2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4" customFormat="1" ht="24.75" x14ac:dyDescent="0.2">
      <c r="A11" s="6"/>
      <c r="B11" s="25"/>
      <c r="C11" s="25"/>
      <c r="D11" s="25"/>
      <c r="E11" s="25"/>
      <c r="F11" s="21" t="s">
        <v>4</v>
      </c>
      <c r="G11" s="21" t="s">
        <v>5</v>
      </c>
      <c r="H11" s="21" t="s">
        <v>6</v>
      </c>
      <c r="I11" s="21" t="s">
        <v>7</v>
      </c>
      <c r="J11" s="21" t="s">
        <v>8</v>
      </c>
      <c r="K11" s="21" t="s">
        <v>9</v>
      </c>
      <c r="L11" s="21" t="s">
        <v>10</v>
      </c>
      <c r="M11" s="21" t="s">
        <v>11</v>
      </c>
      <c r="N11" s="21" t="s">
        <v>12</v>
      </c>
      <c r="O11" s="21" t="s">
        <v>13</v>
      </c>
      <c r="P11" s="21" t="s">
        <v>14</v>
      </c>
    </row>
    <row r="12" spans="1:16" s="4" customFormat="1" ht="22.5" x14ac:dyDescent="0.2">
      <c r="A12" s="16" t="s">
        <v>15</v>
      </c>
      <c r="B12" s="17" t="s">
        <v>16</v>
      </c>
      <c r="C12" s="17"/>
      <c r="D12" s="17"/>
      <c r="E12" s="1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"/>
    </row>
    <row r="13" spans="1:16" s="4" customFormat="1" x14ac:dyDescent="0.2">
      <c r="A13" s="16" t="s">
        <v>17</v>
      </c>
      <c r="B13" s="18" t="s">
        <v>18</v>
      </c>
      <c r="C13" s="18"/>
      <c r="D13" s="18"/>
      <c r="E13" s="18"/>
      <c r="F13" s="7">
        <v>55768720</v>
      </c>
      <c r="G13" s="7">
        <v>158800</v>
      </c>
      <c r="H13" s="7">
        <f>+F13+G13</f>
        <v>55927520</v>
      </c>
      <c r="I13" s="7">
        <v>0</v>
      </c>
      <c r="J13" s="7">
        <v>22678001.890000001</v>
      </c>
      <c r="K13" s="7">
        <v>21002795.129999999</v>
      </c>
      <c r="L13" s="7">
        <v>20973889.129999999</v>
      </c>
      <c r="M13" s="7">
        <f>H13-J13</f>
        <v>33249518.109999999</v>
      </c>
      <c r="N13" s="7">
        <f>H13-K13</f>
        <v>34924724.870000005</v>
      </c>
      <c r="O13" s="7">
        <f>K13-L13</f>
        <v>28906</v>
      </c>
      <c r="P13" s="8">
        <f>+K13/H13*100</f>
        <v>37.553596386895038</v>
      </c>
    </row>
    <row r="14" spans="1:16" s="4" customFormat="1" ht="22.5" x14ac:dyDescent="0.2">
      <c r="A14" s="16" t="s">
        <v>19</v>
      </c>
      <c r="B14" s="19" t="s">
        <v>20</v>
      </c>
      <c r="C14" s="19"/>
      <c r="D14" s="19"/>
      <c r="E14" s="19"/>
      <c r="F14" s="7">
        <v>8769975</v>
      </c>
      <c r="G14" s="7">
        <v>-298</v>
      </c>
      <c r="H14" s="7">
        <f t="shared" ref="H14:H16" si="0">+F14+G14</f>
        <v>8769677</v>
      </c>
      <c r="I14" s="7">
        <v>0</v>
      </c>
      <c r="J14" s="7">
        <v>3402582.96</v>
      </c>
      <c r="K14" s="7">
        <v>3162582.96</v>
      </c>
      <c r="L14" s="7">
        <v>3162582.96</v>
      </c>
      <c r="M14" s="7">
        <f t="shared" ref="M14:M16" si="1">H14-J14</f>
        <v>5367094.04</v>
      </c>
      <c r="N14" s="7">
        <f t="shared" ref="N14:N16" si="2">H14-K14</f>
        <v>5607094.04</v>
      </c>
      <c r="O14" s="7">
        <f t="shared" ref="O14:O16" si="3">K14-L14</f>
        <v>0</v>
      </c>
      <c r="P14" s="8">
        <f>+K14/H14*100</f>
        <v>36.062707440650321</v>
      </c>
    </row>
    <row r="15" spans="1:16" s="4" customFormat="1" ht="27" x14ac:dyDescent="0.2">
      <c r="A15" s="16" t="s">
        <v>21</v>
      </c>
      <c r="B15" s="20" t="s">
        <v>22</v>
      </c>
      <c r="C15" s="9"/>
      <c r="D15" s="9"/>
      <c r="E15" s="9"/>
      <c r="F15" s="7">
        <v>54212562</v>
      </c>
      <c r="G15" s="7">
        <v>-158022</v>
      </c>
      <c r="H15" s="7">
        <f t="shared" si="0"/>
        <v>54054540</v>
      </c>
      <c r="I15" s="7">
        <v>0</v>
      </c>
      <c r="J15" s="7">
        <v>21247644.210000001</v>
      </c>
      <c r="K15" s="7">
        <v>19754428.73</v>
      </c>
      <c r="L15" s="7">
        <v>19754428.73</v>
      </c>
      <c r="M15" s="7">
        <f t="shared" si="1"/>
        <v>32806895.789999999</v>
      </c>
      <c r="N15" s="7">
        <f t="shared" si="2"/>
        <v>34300111.269999996</v>
      </c>
      <c r="O15" s="7">
        <f t="shared" si="3"/>
        <v>0</v>
      </c>
      <c r="P15" s="8">
        <f>+K15/H15*100</f>
        <v>36.545364607672177</v>
      </c>
    </row>
    <row r="16" spans="1:16" s="4" customFormat="1" ht="22.5" x14ac:dyDescent="0.2">
      <c r="A16" s="16">
        <v>13</v>
      </c>
      <c r="B16" s="19" t="s">
        <v>23</v>
      </c>
      <c r="C16" s="19"/>
      <c r="D16" s="19"/>
      <c r="E16" s="19"/>
      <c r="F16" s="7">
        <v>1468743</v>
      </c>
      <c r="G16" s="7">
        <v>-480</v>
      </c>
      <c r="H16" s="7">
        <f t="shared" si="0"/>
        <v>1468263</v>
      </c>
      <c r="I16" s="7">
        <v>0</v>
      </c>
      <c r="J16" s="7">
        <v>525316.05000000005</v>
      </c>
      <c r="K16" s="7">
        <v>436386.44</v>
      </c>
      <c r="L16" s="7">
        <v>436386.44</v>
      </c>
      <c r="M16" s="7">
        <f t="shared" si="1"/>
        <v>942946.95</v>
      </c>
      <c r="N16" s="7">
        <f t="shared" si="2"/>
        <v>1031876.56</v>
      </c>
      <c r="O16" s="7">
        <f t="shared" si="3"/>
        <v>0</v>
      </c>
      <c r="P16" s="8">
        <f>+K16/H16*100</f>
        <v>29.721272006445709</v>
      </c>
    </row>
    <row r="17" spans="1:16" s="4" customFormat="1" ht="27.75" thickBot="1" x14ac:dyDescent="0.25">
      <c r="A17" s="13" t="s">
        <v>24</v>
      </c>
      <c r="B17" s="15" t="s">
        <v>25</v>
      </c>
      <c r="C17" s="15"/>
      <c r="D17" s="15"/>
      <c r="E17" s="15"/>
      <c r="F17" s="10">
        <f t="shared" ref="F17:O17" si="4">SUM(F13:F16)</f>
        <v>120220000</v>
      </c>
      <c r="G17" s="11">
        <f t="shared" si="4"/>
        <v>0</v>
      </c>
      <c r="H17" s="10">
        <f t="shared" si="4"/>
        <v>120220000</v>
      </c>
      <c r="I17" s="11">
        <f t="shared" si="4"/>
        <v>0</v>
      </c>
      <c r="J17" s="10">
        <f t="shared" si="4"/>
        <v>47853545.109999999</v>
      </c>
      <c r="K17" s="10">
        <f t="shared" si="4"/>
        <v>44356193.259999998</v>
      </c>
      <c r="L17" s="10">
        <f t="shared" si="4"/>
        <v>44327287.259999998</v>
      </c>
      <c r="M17" s="10">
        <f t="shared" si="4"/>
        <v>72366454.890000001</v>
      </c>
      <c r="N17" s="10">
        <f t="shared" si="4"/>
        <v>75863806.74000001</v>
      </c>
      <c r="O17" s="10">
        <f t="shared" si="4"/>
        <v>28906</v>
      </c>
      <c r="P17" s="12">
        <f>+K17/H17</f>
        <v>0.3689585198802196</v>
      </c>
    </row>
    <row r="18" spans="1:16" ht="13.5" thickTop="1" x14ac:dyDescent="0.2"/>
    <row r="20" spans="1:16" x14ac:dyDescent="0.2">
      <c r="N20" s="7"/>
    </row>
  </sheetData>
  <mergeCells count="12">
    <mergeCell ref="A1:P1"/>
    <mergeCell ref="A2:P2"/>
    <mergeCell ref="A9:P9"/>
    <mergeCell ref="C10:E10"/>
    <mergeCell ref="B11:E11"/>
    <mergeCell ref="A10:B10"/>
    <mergeCell ref="A3:P3"/>
    <mergeCell ref="A4:P4"/>
    <mergeCell ref="A5:P5"/>
    <mergeCell ref="A6:P6"/>
    <mergeCell ref="A7:P7"/>
    <mergeCell ref="A8:P8"/>
  </mergeCells>
  <printOptions horizontalCentered="1" verticalCentered="1"/>
  <pageMargins left="0.39370078740157483" right="0.39370078740157483" top="1.3779527559055118" bottom="1.3385826771653544" header="0.19685039370078741" footer="0.15748031496062992"/>
  <pageSetup paperSize="5" orientation="landscape" horizontalDpi="1200" verticalDpi="1200" r:id="rId1"/>
  <headerFooter>
    <oddHeader xml:space="preserve">&amp;L&amp;G&amp;C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Procuraduria de los Derechos Humanos</dc:creator>
  <cp:lastModifiedBy>Edwin Montenegro</cp:lastModifiedBy>
  <cp:lastPrinted>2022-06-02T14:38:05Z</cp:lastPrinted>
  <dcterms:created xsi:type="dcterms:W3CDTF">2021-03-10T22:14:52Z</dcterms:created>
  <dcterms:modified xsi:type="dcterms:W3CDTF">2022-06-02T14:38:23Z</dcterms:modified>
</cp:coreProperties>
</file>